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1'!$A$1:$AL$122</definedName>
  </definedNames>
  <calcPr fullCalcOnLoad="1"/>
</workbook>
</file>

<file path=xl/sharedStrings.xml><?xml version="1.0" encoding="utf-8"?>
<sst xmlns="http://schemas.openxmlformats.org/spreadsheetml/2006/main" count="317" uniqueCount="154">
  <si>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</si>
  <si>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 xml:space="preserve">Количество школ, оборудованных плоскостным спортивным сооружением 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</si>
  <si>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</si>
  <si>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</si>
  <si>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Мероприятие 2.002. «Проведение молодежных акций, посвященных Дню России и Дню Государственного флага Российской Федерации (приобретение символики)»</t>
  </si>
  <si>
    <t>Мероприятие 2.003. «Проведение районной спартакиады школьников по военно-прикладным и техническим видам спорта, посвященные Дню Защитника Отечества»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</si>
  <si>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</si>
  <si>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Задача 3. «Укрепление будущей кадровой основы управления в Пеновском районе»</t>
  </si>
  <si>
    <t xml:space="preserve">Показатель 1.  «Доля молодёжи, занимающей руководящие должности в общем количестве молодёжи района и проявляющей лидерские качеств»  </t>
  </si>
  <si>
    <t xml:space="preserve">Показатель 2.  «Доля молодых людей, вернувшихся в Пеновский район после получения образования» 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</si>
  <si>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</si>
  <si>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</si>
  <si>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</si>
  <si>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</si>
  <si>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 xml:space="preserve">Подпрограмма 3.  «Создание условий для развития индустрии туризма в Пеновском районе»  </t>
  </si>
  <si>
    <t>Задача 1. «Улучшение качества предоставления туристских услуг»</t>
  </si>
  <si>
    <t>Показатель 1:  «Доля мероприятий, направленных на улучшение экологического состояния района от общего количества массовых мероприятий в районе»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</si>
  <si>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</si>
  <si>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</si>
  <si>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</si>
  <si>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</si>
  <si>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Показатель.  « Количество предприятий и учреждений, принявших участие в  мероприятиях по уходу за цветниками и газонами, вырубки засохших деревьев»</t>
  </si>
  <si>
    <t>Показатель.  «Количество мероприятий по инвентаризации несанкционированных свалок и разработка мероприятий по их ликвидации»</t>
  </si>
  <si>
    <t>Показатель.  «Количество проведённых ремонтных работ действующего кладбища: удаление старых и упавших деревьев, ремонт ограждений, пешеходных дорожек, подъездных путей»</t>
  </si>
  <si>
    <t>Задача 2.    «Привлечение потока туристов в Пеновский район»</t>
  </si>
  <si>
    <t>Показатель 1:  «Доля мероприятий, направленных на позиционирование района с целью привлечение туристского потока, от общего количества культурно-массовых мероприятий»</t>
  </si>
  <si>
    <t>Мероприятие 2.001.    «Издание рекламно-информационных материалов о туристских ресурсах  Пеновского района»</t>
  </si>
  <si>
    <t>Показатель.  «Тираж  рекламно-информационных материалов, изданных учреждениями культуры Пеновского района»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</si>
  <si>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</si>
  <si>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Показатель.   «Количество  образовательных учреждений и учреждений культуры, принявших участие в областном экологическом фестивале»</t>
  </si>
  <si>
    <t>2022 год</t>
  </si>
  <si>
    <t>«Спорт, молодёжная политика и туризм на 2018 - 2022 годы»</t>
  </si>
  <si>
    <t xml:space="preserve">Мероприятие  1.004.  «Обеспечение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мониторингов» </t>
  </si>
  <si>
    <t>Показатель 3.  « Количество тематических публикаций патриотической направленности в местных средствах массовой информации»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</si>
  <si>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</si>
  <si>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</si>
  <si>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1.003  "Погашение просроченной задолженности прошлых лет"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</si>
  <si>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</si>
  <si>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</si>
  <si>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</si>
  <si>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</si>
  <si>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</si>
  <si>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1.004. «Проведение архивных работ  по увековечиванию памяти погибших в Великой отечественной войне 1941-1945 гг. (командировочные расходы)»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</si>
  <si>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</si>
  <si>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</si>
  <si>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</si>
  <si>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</si>
  <si>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</si>
  <si>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Показатель 2. "Доля детей , подростков , молодёжи, занимающихся в клубных формированиях творческой  направленности, от общей численности данной возрастной группы»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</si>
  <si>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</si>
  <si>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</si>
  <si>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</si>
  <si>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</si>
  <si>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Показатель 3. «Количество тематических публикаций в местных средствах массовой информации»</t>
  </si>
  <si>
    <t xml:space="preserve">Приложение 1 к постановлению 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</si>
  <si>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</si>
  <si>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</si>
  <si>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</si>
  <si>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</si>
  <si>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</si>
  <si>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</si>
  <si>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"Размещение календарного плана спортивно-массовых мероприятий и соревнований муниципального образования на текущий год на официальном сайте администрации муниципального образования "        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</si>
  <si>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</si>
  <si>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</si>
  <si>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Показатель:   «Количество спортивно-массовых мероприятий для всех возрастных групп и категорий населения муниципального образования в рамках календарного плана спортивно-массовых мероприятий и соревнований муниципального образования на текущий год»</t>
  </si>
  <si>
    <t>Показатель:  «Количество соревнований для всех возрастных групп»</t>
  </si>
  <si>
    <t>Показатель:   «Количество сельских поселений, для которых приобретены спортивное оборудование и инвентарь».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</si>
  <si>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секций"   </t>
  </si>
  <si>
    <t>Показатель 1.  «Рост численности занимающихся физической культурой и спортом»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</si>
  <si>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</si>
  <si>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Показатель 3.  «Доля обучающихся, имеющих спортивно-массовые разряды (2 разряд и ниже), от общей численности занимающихся в детских спортивных секциях»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</si>
  <si>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</si>
  <si>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</si>
  <si>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</si>
  <si>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</si>
  <si>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Мероприятие 1.006. «Обеспечение специализированной военной формой военно-патриотические клубы и объединения Пеновского района»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</si>
  <si>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</si>
  <si>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>Мероприятие 2.003   «Участие в Международном молодёжном Валдайском форуме»</t>
  </si>
  <si>
    <t>Показатель.   «Количество молодых людей, принявших участие в Международном молодёжном Валдайском форуме»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</si>
  <si>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</si>
  <si>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</si>
  <si>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</si>
  <si>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</si>
  <si>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</si>
  <si>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</si>
  <si>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</si>
  <si>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</si>
  <si>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</si>
  <si>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</si>
  <si>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</si>
  <si>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</si>
  <si>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</si>
  <si>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</si>
  <si>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</si>
  <si>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</si>
  <si>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</si>
  <si>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</si>
  <si>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</si>
  <si>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</si>
  <si>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</si>
  <si>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</si>
  <si>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Задача 1.  «Содействие развитию  гражданственности, социальной зрелости молодежи"</t>
  </si>
  <si>
    <t xml:space="preserve">Показатель 1.    "Количество  молодёжно - патриотических акций, проводимых на территории Пеновского района»    </t>
  </si>
  <si>
    <t xml:space="preserve">Показатель 2.   "Количество участников молодёжно -патриотических акций, проводимых на территории Пеновского района"              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</si>
  <si>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</si>
  <si>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</si>
  <si>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</si>
  <si>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</si>
  <si>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</si>
  <si>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</si>
  <si>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</si>
  <si>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</si>
  <si>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</si>
  <si>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</si>
  <si>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</si>
  <si>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</si>
  <si>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</si>
  <si>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</si>
  <si>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</si>
  <si>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</si>
  <si>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</si>
  <si>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</si>
  <si>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</si>
  <si>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</si>
  <si>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2017 год</t>
  </si>
  <si>
    <t>2018 год</t>
  </si>
  <si>
    <t>2019 год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</si>
  <si>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</si>
  <si>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</si>
  <si>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</si>
  <si>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</si>
  <si>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</si>
  <si>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</si>
  <si>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</si>
  <si>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</si>
  <si>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</si>
  <si>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</si>
  <si>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</si>
  <si>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</si>
  <si>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</si>
  <si>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</si>
  <si>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</si>
  <si>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</si>
  <si>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</si>
  <si>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</si>
  <si>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Покзатель. "Количество специалистов, прошедших подготовку к аттетстации экскурсоводов"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</si>
  <si>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</si>
  <si>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</si>
  <si>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</si>
  <si>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 5.  Уровень удовлетворенности молодого поколения  населения Пеновского края  культурной, спортивной и социально-экономической  жизнью в районе.</t>
  </si>
  <si>
    <t>Показатель 6. Уровень удовлетворённости местного населения и гостей района проведением мероприятий, направленных на создание туристической привлекательности района</t>
  </si>
  <si>
    <t>Показатель 2. Доля населения муниципального образования, систематически занимающегося физической культурой и спортом в возрасте 30-59 лет.</t>
  </si>
  <si>
    <t>Мероприятие 1.005. Приобретение и установка плоскостных спортивных сооружений и оборудования на плоскостные спортиввные сооружения на территории Тверской области</t>
  </si>
  <si>
    <t>главы Пеновского района от 23.10.2020г. №512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</si>
</sst>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6"/>
  <sheetViews>
    <sheetView tabSelected="1" view="pageBreakPreview" zoomScale="70" zoomScaleNormal="75" zoomScaleSheetLayoutView="70" zoomScalePageLayoutView="0" workbookViewId="0" topLeftCell="A22">
      <selection activeCell="A18" sqref="A18:AL18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20.25" customHeight="1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20.25" customHeight="1">
      <c r="A3" s="50" t="s">
        <v>153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ht="15.75">
      <c r="A5" s="70" t="s">
        <v>55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8" ht="15.75">
      <c r="A6" s="70" t="s">
        <v>56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8" ht="15.75">
      <c r="A7" s="70" t="s">
        <v>31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38" ht="24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ht="2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ht="15.75">
      <c r="A10" s="52" t="s">
        <v>57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15.75">
      <c r="A11" s="5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</row>
    <row r="13" spans="1:38" ht="15.75">
      <c r="A13" s="52" t="s">
        <v>58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5" spans="1:38" ht="18.75" customHeight="1">
      <c r="A15" s="65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38" ht="22.5" customHeight="1">
      <c r="A16" s="65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38" ht="22.5" customHeight="1">
      <c r="A17" s="65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</row>
    <row r="18" spans="1:38" ht="18.75" customHeight="1">
      <c r="A18" s="65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ht="21" customHeight="1">
      <c r="A19" s="65" t="s">
        <v>108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ht="33" customHeight="1">
      <c r="A20" s="65" t="s">
        <v>109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38" ht="15" customHeight="1">
      <c r="A21" s="72" t="s">
        <v>110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1" t="s">
        <v>111</v>
      </c>
      <c r="S21" s="71"/>
      <c r="T21" s="71"/>
      <c r="U21" s="71"/>
      <c r="V21" s="71"/>
      <c r="W21" s="71"/>
      <c r="X21" s="71"/>
      <c r="Y21" s="71"/>
      <c r="Z21" s="71"/>
      <c r="AA21" s="71"/>
      <c r="AB21" s="62" t="s">
        <v>112</v>
      </c>
      <c r="AC21" s="62" t="s">
        <v>139</v>
      </c>
      <c r="AD21" s="62" t="s">
        <v>113</v>
      </c>
      <c r="AE21" s="66" t="s">
        <v>114</v>
      </c>
      <c r="AF21" s="66" t="s">
        <v>115</v>
      </c>
      <c r="AG21" s="66"/>
      <c r="AH21" s="66"/>
      <c r="AI21" s="66"/>
      <c r="AJ21" s="66"/>
      <c r="AK21" s="66" t="s">
        <v>116</v>
      </c>
      <c r="AL21" s="66"/>
    </row>
    <row r="22" spans="1:38" ht="15" customHeight="1">
      <c r="A22" s="53" t="s">
        <v>140</v>
      </c>
      <c r="B22" s="54"/>
      <c r="C22" s="55"/>
      <c r="D22" s="53" t="s">
        <v>133</v>
      </c>
      <c r="E22" s="55"/>
      <c r="F22" s="53" t="s">
        <v>134</v>
      </c>
      <c r="G22" s="55"/>
      <c r="H22" s="67" t="s">
        <v>117</v>
      </c>
      <c r="I22" s="68"/>
      <c r="J22" s="68"/>
      <c r="K22" s="68"/>
      <c r="L22" s="68"/>
      <c r="M22" s="68"/>
      <c r="N22" s="69"/>
      <c r="O22" s="53" t="s">
        <v>137</v>
      </c>
      <c r="P22" s="54"/>
      <c r="Q22" s="55"/>
      <c r="R22" s="53" t="s">
        <v>118</v>
      </c>
      <c r="S22" s="55"/>
      <c r="T22" s="62" t="s">
        <v>119</v>
      </c>
      <c r="U22" s="62" t="s">
        <v>120</v>
      </c>
      <c r="V22" s="62" t="s">
        <v>121</v>
      </c>
      <c r="W22" s="53" t="s">
        <v>122</v>
      </c>
      <c r="X22" s="54"/>
      <c r="Y22" s="55"/>
      <c r="Z22" s="53" t="s">
        <v>138</v>
      </c>
      <c r="AA22" s="55"/>
      <c r="AB22" s="63"/>
      <c r="AC22" s="63"/>
      <c r="AD22" s="63"/>
      <c r="AE22" s="66"/>
      <c r="AF22" s="66"/>
      <c r="AG22" s="66"/>
      <c r="AH22" s="66"/>
      <c r="AI22" s="66"/>
      <c r="AJ22" s="66"/>
      <c r="AK22" s="66"/>
      <c r="AL22" s="66"/>
    </row>
    <row r="23" spans="1:38" ht="15" customHeight="1">
      <c r="A23" s="56"/>
      <c r="B23" s="57"/>
      <c r="C23" s="58"/>
      <c r="D23" s="56"/>
      <c r="E23" s="58"/>
      <c r="F23" s="56"/>
      <c r="G23" s="58"/>
      <c r="H23" s="53" t="s">
        <v>118</v>
      </c>
      <c r="I23" s="55"/>
      <c r="J23" s="62" t="s">
        <v>119</v>
      </c>
      <c r="K23" s="62" t="s">
        <v>135</v>
      </c>
      <c r="L23" s="53" t="s">
        <v>136</v>
      </c>
      <c r="M23" s="55"/>
      <c r="N23" s="62" t="s">
        <v>123</v>
      </c>
      <c r="O23" s="56"/>
      <c r="P23" s="57"/>
      <c r="Q23" s="58"/>
      <c r="R23" s="56"/>
      <c r="S23" s="58"/>
      <c r="T23" s="63"/>
      <c r="U23" s="63"/>
      <c r="V23" s="63"/>
      <c r="W23" s="56"/>
      <c r="X23" s="57"/>
      <c r="Y23" s="58"/>
      <c r="Z23" s="56"/>
      <c r="AA23" s="58"/>
      <c r="AB23" s="63"/>
      <c r="AC23" s="63"/>
      <c r="AD23" s="63"/>
      <c r="AE23" s="66"/>
      <c r="AF23" s="66"/>
      <c r="AG23" s="66"/>
      <c r="AH23" s="66"/>
      <c r="AI23" s="66"/>
      <c r="AJ23" s="66"/>
      <c r="AK23" s="66"/>
      <c r="AL23" s="66"/>
    </row>
    <row r="24" spans="1:38" ht="287.25" customHeight="1">
      <c r="A24" s="56"/>
      <c r="B24" s="57"/>
      <c r="C24" s="58"/>
      <c r="D24" s="56"/>
      <c r="E24" s="58"/>
      <c r="F24" s="56"/>
      <c r="G24" s="58"/>
      <c r="H24" s="56"/>
      <c r="I24" s="58"/>
      <c r="J24" s="63"/>
      <c r="K24" s="63"/>
      <c r="L24" s="56"/>
      <c r="M24" s="58"/>
      <c r="N24" s="63"/>
      <c r="O24" s="56"/>
      <c r="P24" s="57"/>
      <c r="Q24" s="58"/>
      <c r="R24" s="56"/>
      <c r="S24" s="58"/>
      <c r="T24" s="63"/>
      <c r="U24" s="63"/>
      <c r="V24" s="63"/>
      <c r="W24" s="56"/>
      <c r="X24" s="57"/>
      <c r="Y24" s="58"/>
      <c r="Z24" s="56"/>
      <c r="AA24" s="58"/>
      <c r="AB24" s="63"/>
      <c r="AC24" s="63"/>
      <c r="AD24" s="63"/>
      <c r="AE24" s="66"/>
      <c r="AF24" s="66"/>
      <c r="AG24" s="66"/>
      <c r="AH24" s="66"/>
      <c r="AI24" s="66"/>
      <c r="AJ24" s="66"/>
      <c r="AK24" s="66"/>
      <c r="AL24" s="66"/>
    </row>
    <row r="25" spans="1:38" ht="57.75" customHeight="1">
      <c r="A25" s="59"/>
      <c r="B25" s="60"/>
      <c r="C25" s="61"/>
      <c r="D25" s="59"/>
      <c r="E25" s="61"/>
      <c r="F25" s="59"/>
      <c r="G25" s="61"/>
      <c r="H25" s="59"/>
      <c r="I25" s="61"/>
      <c r="J25" s="64"/>
      <c r="K25" s="64"/>
      <c r="L25" s="59"/>
      <c r="M25" s="61"/>
      <c r="N25" s="64"/>
      <c r="O25" s="59"/>
      <c r="P25" s="60"/>
      <c r="Q25" s="61"/>
      <c r="R25" s="59"/>
      <c r="S25" s="61"/>
      <c r="T25" s="64"/>
      <c r="U25" s="64"/>
      <c r="V25" s="64"/>
      <c r="W25" s="59"/>
      <c r="X25" s="60"/>
      <c r="Y25" s="61"/>
      <c r="Z25" s="59"/>
      <c r="AA25" s="61"/>
      <c r="AB25" s="64"/>
      <c r="AC25" s="64"/>
      <c r="AD25" s="64"/>
      <c r="AE25" s="8" t="s">
        <v>124</v>
      </c>
      <c r="AF25" s="8" t="s">
        <v>125</v>
      </c>
      <c r="AG25" s="8" t="s">
        <v>126</v>
      </c>
      <c r="AH25" s="8" t="s">
        <v>127</v>
      </c>
      <c r="AI25" s="8" t="s">
        <v>128</v>
      </c>
      <c r="AJ25" s="8" t="s">
        <v>30</v>
      </c>
      <c r="AK25" s="8" t="s">
        <v>129</v>
      </c>
      <c r="AL25" s="8" t="s">
        <v>130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31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131</v>
      </c>
      <c r="AC27" s="16" t="s">
        <v>87</v>
      </c>
      <c r="AD27" s="15"/>
      <c r="AE27" s="14">
        <f aca="true" t="shared" si="0" ref="AE27:AK27">SUM(AE35+AE57+AE93)</f>
        <v>252.5</v>
      </c>
      <c r="AF27" s="14">
        <f t="shared" si="0"/>
        <v>258.8</v>
      </c>
      <c r="AG27" s="14">
        <f t="shared" si="0"/>
        <v>262.1</v>
      </c>
      <c r="AH27" s="14">
        <f t="shared" si="0"/>
        <v>222.5</v>
      </c>
      <c r="AI27" s="14">
        <f>SUM(AI35+AI57+AI93)</f>
        <v>712.5</v>
      </c>
      <c r="AJ27" s="14">
        <f t="shared" si="0"/>
        <v>208.5</v>
      </c>
      <c r="AK27" s="14">
        <f t="shared" si="0"/>
        <v>1664.4</v>
      </c>
      <c r="AL27" s="15">
        <v>2022</v>
      </c>
    </row>
    <row r="28" spans="1:38" ht="105">
      <c r="A28" s="2">
        <v>3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142</v>
      </c>
      <c r="AC28" s="5" t="s">
        <v>88</v>
      </c>
      <c r="AD28" s="5" t="s">
        <v>89</v>
      </c>
      <c r="AE28" s="5" t="s">
        <v>89</v>
      </c>
      <c r="AF28" s="5" t="s">
        <v>89</v>
      </c>
      <c r="AG28" s="5" t="s">
        <v>89</v>
      </c>
      <c r="AH28" s="5" t="s">
        <v>89</v>
      </c>
      <c r="AI28" s="5" t="s">
        <v>89</v>
      </c>
      <c r="AJ28" s="5" t="s">
        <v>89</v>
      </c>
      <c r="AK28" s="5" t="s">
        <v>89</v>
      </c>
      <c r="AL28" s="5" t="s">
        <v>89</v>
      </c>
    </row>
    <row r="29" spans="1:38" ht="79.5" customHeight="1" thickBot="1">
      <c r="A29" s="2">
        <v>3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146</v>
      </c>
      <c r="AC29" s="5" t="s">
        <v>90</v>
      </c>
      <c r="AD29" s="5"/>
      <c r="AE29" s="5">
        <v>14.6</v>
      </c>
      <c r="AF29" s="5">
        <v>17</v>
      </c>
      <c r="AG29" s="5">
        <v>18</v>
      </c>
      <c r="AH29" s="5">
        <v>18.7</v>
      </c>
      <c r="AI29" s="5">
        <v>18.7</v>
      </c>
      <c r="AJ29" s="5">
        <v>18.7</v>
      </c>
      <c r="AK29" s="5">
        <v>18.7</v>
      </c>
      <c r="AL29" s="5">
        <v>2022</v>
      </c>
    </row>
    <row r="30" spans="1:38" ht="79.5" customHeight="1" thickBot="1">
      <c r="A30" s="2">
        <v>3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151</v>
      </c>
      <c r="AC30" s="5" t="s">
        <v>91</v>
      </c>
      <c r="AD30" s="5"/>
      <c r="AE30" s="5">
        <v>9.2</v>
      </c>
      <c r="AF30" s="5">
        <v>8.1</v>
      </c>
      <c r="AG30" s="5">
        <v>10.5</v>
      </c>
      <c r="AH30" s="5">
        <v>11.3</v>
      </c>
      <c r="AI30" s="5">
        <v>11.3</v>
      </c>
      <c r="AJ30" s="5">
        <v>11.3</v>
      </c>
      <c r="AK30" s="5">
        <v>11.3</v>
      </c>
      <c r="AL30" s="5">
        <v>2022</v>
      </c>
    </row>
    <row r="31" spans="1:38" ht="79.5" customHeight="1" thickBot="1">
      <c r="A31" s="2">
        <v>3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147</v>
      </c>
      <c r="AC31" s="5" t="s">
        <v>91</v>
      </c>
      <c r="AD31" s="5"/>
      <c r="AE31" s="5">
        <v>3</v>
      </c>
      <c r="AF31" s="5">
        <v>2.7</v>
      </c>
      <c r="AG31" s="5">
        <v>3.6</v>
      </c>
      <c r="AH31" s="5">
        <v>4.3</v>
      </c>
      <c r="AI31" s="5">
        <v>4.3</v>
      </c>
      <c r="AJ31" s="5">
        <v>4.3</v>
      </c>
      <c r="AK31" s="5">
        <v>4.3</v>
      </c>
      <c r="AL31" s="5">
        <v>2022</v>
      </c>
    </row>
    <row r="32" spans="1:38" ht="79.5" customHeight="1">
      <c r="A32" s="2">
        <v>3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7" t="s">
        <v>148</v>
      </c>
      <c r="AC32" s="5" t="s">
        <v>91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2022</v>
      </c>
    </row>
    <row r="33" spans="1:38" ht="111" customHeight="1">
      <c r="A33" s="12">
        <v>3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149</v>
      </c>
      <c r="AC33" s="5" t="s">
        <v>91</v>
      </c>
      <c r="AD33" s="5"/>
      <c r="AE33" s="5">
        <v>20</v>
      </c>
      <c r="AF33" s="5">
        <v>21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2022</v>
      </c>
    </row>
    <row r="34" spans="1:38" ht="112.5" customHeight="1">
      <c r="A34" s="5">
        <v>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150</v>
      </c>
      <c r="AC34" s="5" t="s">
        <v>91</v>
      </c>
      <c r="AD34" s="5"/>
      <c r="AE34" s="5">
        <v>20</v>
      </c>
      <c r="AF34" s="5">
        <v>21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2022</v>
      </c>
    </row>
    <row r="35" spans="1:38" ht="102.75" customHeight="1">
      <c r="A35" s="5">
        <v>3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7" t="s">
        <v>49</v>
      </c>
      <c r="AC35" s="28" t="s">
        <v>87</v>
      </c>
      <c r="AD35" s="28"/>
      <c r="AE35" s="31">
        <f aca="true" t="shared" si="1" ref="AE35:AJ35">SUM(AE36+AE51)</f>
        <v>230</v>
      </c>
      <c r="AF35" s="31">
        <f t="shared" si="1"/>
        <v>236.3</v>
      </c>
      <c r="AG35" s="31">
        <f t="shared" si="1"/>
        <v>231.6</v>
      </c>
      <c r="AH35" s="31">
        <f t="shared" si="1"/>
        <v>192</v>
      </c>
      <c r="AI35" s="31">
        <f>SUM(AI36+AI51)</f>
        <v>690</v>
      </c>
      <c r="AJ35" s="31">
        <f t="shared" si="1"/>
        <v>186</v>
      </c>
      <c r="AK35" s="31">
        <f aca="true" t="shared" si="2" ref="AK35:AK41">SUM(AF35:AJ35)</f>
        <v>1535.9</v>
      </c>
      <c r="AL35" s="28">
        <v>2022</v>
      </c>
    </row>
    <row r="36" spans="1:38" ht="83.25" customHeight="1">
      <c r="A36" s="5">
        <v>3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4" t="s">
        <v>50</v>
      </c>
      <c r="AC36" s="26" t="s">
        <v>87</v>
      </c>
      <c r="AD36" s="26"/>
      <c r="AE36" s="32">
        <f aca="true" t="shared" si="3" ref="AE36:AJ36">SUM(AE40+AE43+AE44+AE47)</f>
        <v>230</v>
      </c>
      <c r="AF36" s="32">
        <f t="shared" si="3"/>
        <v>236.3</v>
      </c>
      <c r="AG36" s="32">
        <f t="shared" si="3"/>
        <v>231.6</v>
      </c>
      <c r="AH36" s="32">
        <f>SUM(AH40+AH43+AH44+AH47+AH49)</f>
        <v>192</v>
      </c>
      <c r="AI36" s="32">
        <f>SUM(AI40+AI43+AI44+AI47+AI49)</f>
        <v>690</v>
      </c>
      <c r="AJ36" s="32">
        <f t="shared" si="3"/>
        <v>186</v>
      </c>
      <c r="AK36" s="32">
        <f t="shared" si="2"/>
        <v>1535.9</v>
      </c>
      <c r="AL36" s="26">
        <v>2022</v>
      </c>
    </row>
    <row r="37" spans="1:38" ht="63.75" customHeight="1">
      <c r="A37" s="5">
        <v>3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51</v>
      </c>
      <c r="AC37" s="5" t="s">
        <v>92</v>
      </c>
      <c r="AD37" s="5"/>
      <c r="AE37" s="5">
        <v>40</v>
      </c>
      <c r="AF37" s="5">
        <v>40</v>
      </c>
      <c r="AG37" s="5">
        <v>40</v>
      </c>
      <c r="AH37" s="5">
        <v>40</v>
      </c>
      <c r="AI37" s="5">
        <v>40</v>
      </c>
      <c r="AJ37" s="5">
        <v>40</v>
      </c>
      <c r="AK37" s="5">
        <f t="shared" si="2"/>
        <v>200</v>
      </c>
      <c r="AL37" s="5">
        <v>2022</v>
      </c>
    </row>
    <row r="38" spans="1:38" ht="60">
      <c r="A38" s="5">
        <v>3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52</v>
      </c>
      <c r="AC38" s="5" t="s">
        <v>92</v>
      </c>
      <c r="AD38" s="5"/>
      <c r="AE38" s="5">
        <v>2595</v>
      </c>
      <c r="AF38" s="5">
        <v>2595</v>
      </c>
      <c r="AG38" s="5">
        <v>2595</v>
      </c>
      <c r="AH38" s="5">
        <v>2595</v>
      </c>
      <c r="AI38" s="5">
        <v>2595</v>
      </c>
      <c r="AJ38" s="5">
        <v>2595</v>
      </c>
      <c r="AK38" s="5">
        <f t="shared" si="2"/>
        <v>12975</v>
      </c>
      <c r="AL38" s="5">
        <v>2022</v>
      </c>
    </row>
    <row r="39" spans="1:38" ht="60">
      <c r="A39" s="5">
        <v>3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3</v>
      </c>
      <c r="AB39" s="3" t="s">
        <v>53</v>
      </c>
      <c r="AC39" s="21" t="s">
        <v>92</v>
      </c>
      <c r="AD39" s="21"/>
      <c r="AE39" s="2">
        <v>32</v>
      </c>
      <c r="AF39" s="2">
        <v>32</v>
      </c>
      <c r="AG39" s="2">
        <v>32</v>
      </c>
      <c r="AH39" s="2">
        <v>35</v>
      </c>
      <c r="AI39" s="2">
        <v>35</v>
      </c>
      <c r="AJ39" s="2">
        <v>35</v>
      </c>
      <c r="AK39" s="2">
        <f t="shared" si="2"/>
        <v>169</v>
      </c>
      <c r="AL39" s="2">
        <v>2022</v>
      </c>
    </row>
    <row r="40" spans="1:38" ht="108.75" customHeight="1">
      <c r="A40" s="5">
        <v>3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141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9" t="s">
        <v>144</v>
      </c>
      <c r="AC40" s="20" t="s">
        <v>87</v>
      </c>
      <c r="AD40" s="20"/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f t="shared" si="2"/>
        <v>0</v>
      </c>
      <c r="AL40" s="20">
        <v>2022</v>
      </c>
    </row>
    <row r="41" spans="1:38" ht="127.5" customHeight="1">
      <c r="A41" s="5">
        <v>3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141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3" t="s">
        <v>61</v>
      </c>
      <c r="AC41" s="5" t="s">
        <v>92</v>
      </c>
      <c r="AD41" s="5"/>
      <c r="AE41" s="5">
        <v>350</v>
      </c>
      <c r="AF41" s="5">
        <v>350</v>
      </c>
      <c r="AG41" s="5">
        <v>350</v>
      </c>
      <c r="AH41" s="5">
        <v>355</v>
      </c>
      <c r="AI41" s="5">
        <v>360</v>
      </c>
      <c r="AJ41" s="5">
        <v>360</v>
      </c>
      <c r="AK41" s="5">
        <f t="shared" si="2"/>
        <v>1775</v>
      </c>
      <c r="AL41" s="5">
        <v>2022</v>
      </c>
    </row>
    <row r="42" spans="1:38" ht="108.75" customHeight="1">
      <c r="A42" s="5">
        <v>3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141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1</v>
      </c>
      <c r="Z42" s="7">
        <v>0</v>
      </c>
      <c r="AA42" s="7">
        <v>2</v>
      </c>
      <c r="AB42" s="3" t="s">
        <v>62</v>
      </c>
      <c r="AC42" s="5" t="s">
        <v>90</v>
      </c>
      <c r="AD42" s="5"/>
      <c r="AE42" s="5">
        <v>63.5</v>
      </c>
      <c r="AF42" s="5">
        <v>63.5</v>
      </c>
      <c r="AG42" s="5">
        <v>63.5</v>
      </c>
      <c r="AH42" s="5">
        <v>64</v>
      </c>
      <c r="AI42" s="5">
        <v>65</v>
      </c>
      <c r="AJ42" s="5">
        <v>65</v>
      </c>
      <c r="AK42" s="5">
        <v>65</v>
      </c>
      <c r="AL42" s="5">
        <v>2022</v>
      </c>
    </row>
    <row r="43" spans="1:38" ht="187.5" customHeight="1">
      <c r="A43" s="5">
        <v>3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>
        <v>2</v>
      </c>
      <c r="N43" s="7">
        <v>0</v>
      </c>
      <c r="O43" s="7">
        <v>0</v>
      </c>
      <c r="P43" s="7">
        <v>2</v>
      </c>
      <c r="Q43" s="7" t="s">
        <v>141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42" t="s">
        <v>63</v>
      </c>
      <c r="AC43" s="43" t="s">
        <v>87</v>
      </c>
      <c r="AD43" s="43"/>
      <c r="AE43" s="44">
        <v>230</v>
      </c>
      <c r="AF43" s="44">
        <v>236.3</v>
      </c>
      <c r="AG43" s="44">
        <v>231.6</v>
      </c>
      <c r="AH43" s="44">
        <v>192</v>
      </c>
      <c r="AI43" s="44">
        <v>195</v>
      </c>
      <c r="AJ43" s="44">
        <v>186</v>
      </c>
      <c r="AK43" s="44">
        <f>SUM(AF43:AJ43)</f>
        <v>1040.9</v>
      </c>
      <c r="AL43" s="43">
        <v>2022</v>
      </c>
    </row>
    <row r="44" spans="1:38" ht="45.75" customHeight="1">
      <c r="A44" s="5"/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>
        <v>2</v>
      </c>
      <c r="N44" s="7">
        <v>0</v>
      </c>
      <c r="O44" s="7">
        <v>0</v>
      </c>
      <c r="P44" s="7">
        <v>3</v>
      </c>
      <c r="Q44" s="7" t="s">
        <v>141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42" t="s">
        <v>36</v>
      </c>
      <c r="AC44" s="43" t="s">
        <v>87</v>
      </c>
      <c r="AD44" s="43"/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f>SUM(AF44:AJ44)</f>
        <v>0</v>
      </c>
      <c r="AL44" s="43">
        <v>2022</v>
      </c>
    </row>
    <row r="45" spans="1:38" ht="135.75" customHeight="1">
      <c r="A45" s="5">
        <v>3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2</v>
      </c>
      <c r="N45" s="7">
        <v>0</v>
      </c>
      <c r="O45" s="7">
        <v>0</v>
      </c>
      <c r="P45" s="7">
        <v>2</v>
      </c>
      <c r="Q45" s="7" t="s">
        <v>141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3" t="s">
        <v>64</v>
      </c>
      <c r="AC45" s="5" t="s">
        <v>92</v>
      </c>
      <c r="AD45" s="5"/>
      <c r="AE45" s="5">
        <v>56</v>
      </c>
      <c r="AF45" s="5">
        <v>58</v>
      </c>
      <c r="AG45" s="5">
        <v>58</v>
      </c>
      <c r="AH45" s="5">
        <v>60</v>
      </c>
      <c r="AI45" s="5">
        <v>60</v>
      </c>
      <c r="AJ45" s="5">
        <v>60</v>
      </c>
      <c r="AK45" s="5">
        <f>SUM(AF45:AJ45)</f>
        <v>296</v>
      </c>
      <c r="AL45" s="5">
        <v>2022</v>
      </c>
    </row>
    <row r="46" spans="1:38" ht="45">
      <c r="A46" s="5">
        <v>3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2</v>
      </c>
      <c r="N46" s="7">
        <v>0</v>
      </c>
      <c r="O46" s="7">
        <v>0</v>
      </c>
      <c r="P46" s="7">
        <v>2</v>
      </c>
      <c r="Q46" s="7" t="s">
        <v>141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3</v>
      </c>
      <c r="Z46" s="7">
        <v>0</v>
      </c>
      <c r="AA46" s="7">
        <v>2</v>
      </c>
      <c r="AB46" s="3" t="s">
        <v>65</v>
      </c>
      <c r="AC46" s="5" t="s">
        <v>92</v>
      </c>
      <c r="AD46" s="5"/>
      <c r="AE46" s="5">
        <v>56</v>
      </c>
      <c r="AF46" s="5">
        <v>58</v>
      </c>
      <c r="AG46" s="5">
        <v>58</v>
      </c>
      <c r="AH46" s="5">
        <v>60</v>
      </c>
      <c r="AI46" s="5">
        <v>60</v>
      </c>
      <c r="AJ46" s="5">
        <v>60</v>
      </c>
      <c r="AK46" s="5">
        <f>SUM(AF46:AJ46)</f>
        <v>296</v>
      </c>
      <c r="AL46" s="5">
        <v>2022</v>
      </c>
    </row>
    <row r="47" spans="1:38" ht="105">
      <c r="A47" s="5">
        <v>3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4</v>
      </c>
      <c r="Z47" s="7">
        <v>0</v>
      </c>
      <c r="AA47" s="7">
        <v>0</v>
      </c>
      <c r="AB47" s="22" t="s">
        <v>32</v>
      </c>
      <c r="AC47" s="23" t="s">
        <v>87</v>
      </c>
      <c r="AD47" s="23"/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f>SUM(AF47:AJ47)</f>
        <v>0</v>
      </c>
      <c r="AL47" s="23">
        <v>2022</v>
      </c>
    </row>
    <row r="48" spans="1:38" ht="60">
      <c r="A48" s="5">
        <v>3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4</v>
      </c>
      <c r="Z48" s="7">
        <v>0</v>
      </c>
      <c r="AA48" s="7">
        <v>1</v>
      </c>
      <c r="AB48" s="3" t="s">
        <v>66</v>
      </c>
      <c r="AC48" s="10" t="s">
        <v>92</v>
      </c>
      <c r="AD48" s="5"/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2022</v>
      </c>
    </row>
    <row r="49" spans="1:38" ht="90">
      <c r="A49" s="5">
        <v>3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 t="s">
        <v>72</v>
      </c>
      <c r="L49" s="7">
        <v>5</v>
      </c>
      <c r="M49" s="7">
        <v>1</v>
      </c>
      <c r="N49" s="7">
        <v>0</v>
      </c>
      <c r="O49" s="7">
        <v>4</v>
      </c>
      <c r="P49" s="7">
        <v>0</v>
      </c>
      <c r="Q49" s="7">
        <v>0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5</v>
      </c>
      <c r="Z49" s="7">
        <v>0</v>
      </c>
      <c r="AA49" s="7">
        <v>0</v>
      </c>
      <c r="AB49" s="22" t="s">
        <v>152</v>
      </c>
      <c r="AC49" s="23" t="s">
        <v>87</v>
      </c>
      <c r="AD49" s="23"/>
      <c r="AE49" s="34">
        <v>0</v>
      </c>
      <c r="AF49" s="34">
        <v>0</v>
      </c>
      <c r="AG49" s="34">
        <v>0</v>
      </c>
      <c r="AH49" s="34">
        <v>0</v>
      </c>
      <c r="AI49" s="34">
        <v>495</v>
      </c>
      <c r="AJ49" s="34">
        <v>0</v>
      </c>
      <c r="AK49" s="34">
        <f>SUM(AF49:AJ49)</f>
        <v>495</v>
      </c>
      <c r="AL49" s="23">
        <v>2022</v>
      </c>
    </row>
    <row r="50" spans="1:38" ht="45">
      <c r="A50" s="5">
        <v>3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 t="s">
        <v>72</v>
      </c>
      <c r="L50" s="7">
        <v>5</v>
      </c>
      <c r="M50" s="7">
        <v>1</v>
      </c>
      <c r="N50" s="7">
        <v>0</v>
      </c>
      <c r="O50" s="7">
        <v>4</v>
      </c>
      <c r="P50" s="7">
        <v>0</v>
      </c>
      <c r="Q50" s="7">
        <v>0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5</v>
      </c>
      <c r="Z50" s="7">
        <v>0</v>
      </c>
      <c r="AA50" s="7">
        <v>1</v>
      </c>
      <c r="AB50" s="3" t="s">
        <v>1</v>
      </c>
      <c r="AC50" s="10" t="s">
        <v>92</v>
      </c>
      <c r="AD50" s="5"/>
      <c r="AE50" s="5">
        <v>0</v>
      </c>
      <c r="AF50" s="5">
        <v>0</v>
      </c>
      <c r="AG50" s="5">
        <v>0</v>
      </c>
      <c r="AH50" s="5">
        <v>0</v>
      </c>
      <c r="AI50" s="5">
        <v>1</v>
      </c>
      <c r="AJ50" s="5">
        <v>0</v>
      </c>
      <c r="AK50" s="5">
        <v>0</v>
      </c>
      <c r="AL50" s="5">
        <v>2022</v>
      </c>
    </row>
    <row r="51" spans="1:38" ht="85.5">
      <c r="A51" s="5">
        <v>3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2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</v>
      </c>
      <c r="T51" s="7">
        <v>1</v>
      </c>
      <c r="U51" s="7">
        <v>0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24" t="s">
        <v>67</v>
      </c>
      <c r="AC51" s="25" t="s">
        <v>87</v>
      </c>
      <c r="AD51" s="26"/>
      <c r="AE51" s="32">
        <f aca="true" t="shared" si="4" ref="AE51:AK51">SUM(AE55)</f>
        <v>0</v>
      </c>
      <c r="AF51" s="32">
        <f t="shared" si="4"/>
        <v>0</v>
      </c>
      <c r="AG51" s="32">
        <f t="shared" si="4"/>
        <v>0</v>
      </c>
      <c r="AH51" s="32">
        <f t="shared" si="4"/>
        <v>0</v>
      </c>
      <c r="AI51" s="32">
        <f t="shared" si="4"/>
        <v>0</v>
      </c>
      <c r="AJ51" s="32">
        <f t="shared" si="4"/>
        <v>0</v>
      </c>
      <c r="AK51" s="32">
        <f t="shared" si="4"/>
        <v>0</v>
      </c>
      <c r="AL51" s="26">
        <v>2022</v>
      </c>
    </row>
    <row r="52" spans="1:38" ht="45">
      <c r="A52" s="5">
        <v>3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3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3" t="s">
        <v>68</v>
      </c>
      <c r="AC52" s="10" t="s">
        <v>92</v>
      </c>
      <c r="AD52" s="5"/>
      <c r="AE52" s="5">
        <v>33</v>
      </c>
      <c r="AF52" s="5">
        <v>34</v>
      </c>
      <c r="AG52" s="5">
        <v>35</v>
      </c>
      <c r="AH52" s="5">
        <v>36</v>
      </c>
      <c r="AI52" s="5">
        <v>37</v>
      </c>
      <c r="AJ52" s="5">
        <v>37</v>
      </c>
      <c r="AK52" s="5">
        <v>37</v>
      </c>
      <c r="AL52" s="5">
        <v>2022</v>
      </c>
    </row>
    <row r="53" spans="1:38" ht="90">
      <c r="A53" s="5">
        <v>3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3</v>
      </c>
      <c r="T53" s="7">
        <v>1</v>
      </c>
      <c r="U53" s="7">
        <v>0</v>
      </c>
      <c r="V53" s="7">
        <v>2</v>
      </c>
      <c r="W53" s="7">
        <v>0</v>
      </c>
      <c r="X53" s="7">
        <v>0</v>
      </c>
      <c r="Y53" s="7">
        <v>0</v>
      </c>
      <c r="Z53" s="7">
        <v>0</v>
      </c>
      <c r="AA53" s="7">
        <v>2</v>
      </c>
      <c r="AB53" s="3" t="s">
        <v>69</v>
      </c>
      <c r="AC53" s="10" t="s">
        <v>90</v>
      </c>
      <c r="AD53" s="5"/>
      <c r="AE53" s="5">
        <v>32</v>
      </c>
      <c r="AF53" s="5">
        <v>33</v>
      </c>
      <c r="AG53" s="5">
        <v>34</v>
      </c>
      <c r="AH53" s="5">
        <v>35</v>
      </c>
      <c r="AI53" s="5">
        <v>36</v>
      </c>
      <c r="AJ53" s="5">
        <v>36</v>
      </c>
      <c r="AK53" s="5">
        <v>36</v>
      </c>
      <c r="AL53" s="5">
        <v>2022</v>
      </c>
    </row>
    <row r="54" spans="1:38" ht="90">
      <c r="A54" s="5">
        <v>3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</v>
      </c>
      <c r="T54" s="7">
        <v>1</v>
      </c>
      <c r="U54" s="7">
        <v>0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3</v>
      </c>
      <c r="AB54" s="3" t="s">
        <v>70</v>
      </c>
      <c r="AC54" s="10" t="s">
        <v>90</v>
      </c>
      <c r="AD54" s="5"/>
      <c r="AE54" s="5">
        <v>2</v>
      </c>
      <c r="AF54" s="5">
        <v>2</v>
      </c>
      <c r="AG54" s="5">
        <v>2</v>
      </c>
      <c r="AH54" s="5">
        <v>3</v>
      </c>
      <c r="AI54" s="5">
        <v>3</v>
      </c>
      <c r="AJ54" s="5">
        <v>3</v>
      </c>
      <c r="AK54" s="5">
        <v>3</v>
      </c>
      <c r="AL54" s="5">
        <v>2022</v>
      </c>
    </row>
    <row r="55" spans="1:38" ht="90">
      <c r="A55" s="5">
        <v>3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7" t="s">
        <v>71</v>
      </c>
      <c r="AC55" s="29" t="s">
        <v>94</v>
      </c>
      <c r="AD55" s="18"/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f>SUM(AF55:AJ55)</f>
        <v>0</v>
      </c>
      <c r="AL55" s="18">
        <v>2022</v>
      </c>
    </row>
    <row r="56" spans="1:38" ht="114" customHeight="1">
      <c r="A56" s="5">
        <v>3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>
        <v>0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1</v>
      </c>
      <c r="Z56" s="7">
        <v>0</v>
      </c>
      <c r="AA56" s="7">
        <v>1</v>
      </c>
      <c r="AB56" s="3" t="s">
        <v>73</v>
      </c>
      <c r="AC56" s="10" t="s">
        <v>92</v>
      </c>
      <c r="AD56" s="5"/>
      <c r="AE56" s="5">
        <v>0</v>
      </c>
      <c r="AF56" s="5">
        <v>1</v>
      </c>
      <c r="AG56" s="5">
        <v>1</v>
      </c>
      <c r="AH56" s="5">
        <v>0</v>
      </c>
      <c r="AI56" s="5">
        <v>0</v>
      </c>
      <c r="AJ56" s="5">
        <v>0</v>
      </c>
      <c r="AK56" s="5">
        <v>2</v>
      </c>
      <c r="AL56" s="5">
        <v>2022</v>
      </c>
    </row>
    <row r="57" spans="1:38" ht="128.25">
      <c r="A57" s="5">
        <v>3</v>
      </c>
      <c r="B57" s="7">
        <v>1</v>
      </c>
      <c r="C57" s="7">
        <v>3</v>
      </c>
      <c r="D57" s="7">
        <v>0</v>
      </c>
      <c r="E57" s="7">
        <v>7</v>
      </c>
      <c r="F57" s="7">
        <v>0</v>
      </c>
      <c r="G57" s="7">
        <v>7</v>
      </c>
      <c r="H57" s="7">
        <v>0</v>
      </c>
      <c r="I57" s="7">
        <v>3</v>
      </c>
      <c r="J57" s="7">
        <v>2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27" t="s">
        <v>74</v>
      </c>
      <c r="AC57" s="30" t="s">
        <v>95</v>
      </c>
      <c r="AD57" s="28"/>
      <c r="AE57" s="31">
        <f aca="true" t="shared" si="5" ref="AE57:AK57">SUM(AE58+AE76+AE86)</f>
        <v>19.5</v>
      </c>
      <c r="AF57" s="31">
        <f t="shared" si="5"/>
        <v>19.5</v>
      </c>
      <c r="AG57" s="31">
        <f t="shared" si="5"/>
        <v>29.2</v>
      </c>
      <c r="AH57" s="31">
        <f t="shared" si="5"/>
        <v>19.5</v>
      </c>
      <c r="AI57" s="31">
        <f t="shared" si="5"/>
        <v>19.5</v>
      </c>
      <c r="AJ57" s="31">
        <f t="shared" si="5"/>
        <v>19.5</v>
      </c>
      <c r="AK57" s="31">
        <f t="shared" si="5"/>
        <v>107.2</v>
      </c>
      <c r="AL57" s="28">
        <v>2022</v>
      </c>
    </row>
    <row r="58" spans="1:38" ht="57">
      <c r="A58" s="5">
        <v>3</v>
      </c>
      <c r="B58" s="7">
        <v>1</v>
      </c>
      <c r="C58" s="7">
        <v>3</v>
      </c>
      <c r="D58" s="7">
        <v>0</v>
      </c>
      <c r="E58" s="7">
        <v>7</v>
      </c>
      <c r="F58" s="7">
        <v>0</v>
      </c>
      <c r="G58" s="7">
        <v>7</v>
      </c>
      <c r="H58" s="7">
        <v>0</v>
      </c>
      <c r="I58" s="7">
        <v>3</v>
      </c>
      <c r="J58" s="7">
        <v>2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2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24" t="s">
        <v>101</v>
      </c>
      <c r="AC58" s="25" t="s">
        <v>96</v>
      </c>
      <c r="AD58" s="26"/>
      <c r="AE58" s="32">
        <f>SUM(AE62+AE65+AE68+AE70+AE72)</f>
        <v>17</v>
      </c>
      <c r="AF58" s="32">
        <f>SUM(AF62+AF65+AF68+AF70+AF72)</f>
        <v>17</v>
      </c>
      <c r="AG58" s="32">
        <f>SUM(AG62+AG65+AG68+AG70+AG72+AG74)</f>
        <v>27.2</v>
      </c>
      <c r="AH58" s="32">
        <f>SUM(AH62+AH65+AH68+AH70+AH72)</f>
        <v>17</v>
      </c>
      <c r="AI58" s="32">
        <f>SUM(AI62+AI65+AI68+AI70+AI72)</f>
        <v>17</v>
      </c>
      <c r="AJ58" s="32">
        <f>SUM(AJ62+AJ65+AJ68+AJ70+AJ72)</f>
        <v>17</v>
      </c>
      <c r="AK58" s="32">
        <f>SUM(AK62+AK65+AK68+AK70+AK72+AK74)</f>
        <v>95.2</v>
      </c>
      <c r="AL58" s="26">
        <v>2022</v>
      </c>
    </row>
    <row r="59" spans="1:38" ht="60">
      <c r="A59" s="5">
        <v>3</v>
      </c>
      <c r="B59" s="7">
        <v>1</v>
      </c>
      <c r="C59" s="7">
        <v>3</v>
      </c>
      <c r="D59" s="7">
        <v>0</v>
      </c>
      <c r="E59" s="7">
        <v>7</v>
      </c>
      <c r="F59" s="7">
        <v>0</v>
      </c>
      <c r="G59" s="7">
        <v>7</v>
      </c>
      <c r="H59" s="7">
        <v>0</v>
      </c>
      <c r="I59" s="7">
        <v>3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1</v>
      </c>
      <c r="AB59" s="3" t="s">
        <v>102</v>
      </c>
      <c r="AC59" s="10" t="s">
        <v>92</v>
      </c>
      <c r="AD59" s="5"/>
      <c r="AE59" s="5">
        <v>5</v>
      </c>
      <c r="AF59" s="5">
        <v>6</v>
      </c>
      <c r="AG59" s="5">
        <v>6</v>
      </c>
      <c r="AH59" s="5">
        <v>7</v>
      </c>
      <c r="AI59" s="5">
        <v>7</v>
      </c>
      <c r="AJ59" s="5">
        <v>7</v>
      </c>
      <c r="AK59" s="5">
        <f aca="true" t="shared" si="6" ref="AK59:AK65">SUM(AF59:AJ59)</f>
        <v>33</v>
      </c>
      <c r="AL59" s="5">
        <v>2022</v>
      </c>
    </row>
    <row r="60" spans="1:38" ht="75">
      <c r="A60" s="5">
        <v>3</v>
      </c>
      <c r="B60" s="7">
        <v>1</v>
      </c>
      <c r="C60" s="7">
        <v>3</v>
      </c>
      <c r="D60" s="7">
        <v>0</v>
      </c>
      <c r="E60" s="7">
        <v>7</v>
      </c>
      <c r="F60" s="7">
        <v>0</v>
      </c>
      <c r="G60" s="7">
        <v>7</v>
      </c>
      <c r="H60" s="7">
        <v>0</v>
      </c>
      <c r="I60" s="7">
        <v>3</v>
      </c>
      <c r="J60" s="7">
        <v>2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2</v>
      </c>
      <c r="U60" s="7">
        <v>0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2</v>
      </c>
      <c r="AB60" s="3" t="s">
        <v>103</v>
      </c>
      <c r="AC60" s="10" t="s">
        <v>92</v>
      </c>
      <c r="AD60" s="5"/>
      <c r="AE60" s="5">
        <v>390</v>
      </c>
      <c r="AF60" s="5">
        <v>400</v>
      </c>
      <c r="AG60" s="5">
        <v>400</v>
      </c>
      <c r="AH60" s="5">
        <v>420</v>
      </c>
      <c r="AI60" s="5">
        <v>420</v>
      </c>
      <c r="AJ60" s="5">
        <v>420</v>
      </c>
      <c r="AK60" s="5">
        <f t="shared" si="6"/>
        <v>2060</v>
      </c>
      <c r="AL60" s="5">
        <v>2022</v>
      </c>
    </row>
    <row r="61" spans="1:38" ht="75">
      <c r="A61" s="5">
        <v>3</v>
      </c>
      <c r="B61" s="7">
        <v>1</v>
      </c>
      <c r="C61" s="7">
        <v>3</v>
      </c>
      <c r="D61" s="7">
        <v>0</v>
      </c>
      <c r="E61" s="7">
        <v>7</v>
      </c>
      <c r="F61" s="7">
        <v>0</v>
      </c>
      <c r="G61" s="7">
        <v>7</v>
      </c>
      <c r="H61" s="7">
        <v>0</v>
      </c>
      <c r="I61" s="7">
        <v>3</v>
      </c>
      <c r="J61" s="7">
        <v>2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2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3</v>
      </c>
      <c r="AB61" s="3" t="s">
        <v>33</v>
      </c>
      <c r="AC61" s="10" t="s">
        <v>92</v>
      </c>
      <c r="AD61" s="5"/>
      <c r="AE61" s="5">
        <v>30</v>
      </c>
      <c r="AF61" s="5">
        <v>32</v>
      </c>
      <c r="AG61" s="5">
        <v>32</v>
      </c>
      <c r="AH61" s="5">
        <v>35</v>
      </c>
      <c r="AI61" s="5">
        <v>35</v>
      </c>
      <c r="AJ61" s="5">
        <v>35</v>
      </c>
      <c r="AK61" s="5">
        <f t="shared" si="6"/>
        <v>169</v>
      </c>
      <c r="AL61" s="5">
        <v>2022</v>
      </c>
    </row>
    <row r="62" spans="1:38" ht="108.75" customHeight="1">
      <c r="A62" s="5">
        <v>3</v>
      </c>
      <c r="B62" s="7">
        <v>1</v>
      </c>
      <c r="C62" s="7">
        <v>3</v>
      </c>
      <c r="D62" s="7">
        <v>0</v>
      </c>
      <c r="E62" s="7">
        <v>7</v>
      </c>
      <c r="F62" s="7">
        <v>0</v>
      </c>
      <c r="G62" s="7">
        <v>7</v>
      </c>
      <c r="H62" s="7">
        <v>0</v>
      </c>
      <c r="I62" s="7">
        <v>3</v>
      </c>
      <c r="J62" s="7">
        <v>2</v>
      </c>
      <c r="K62" s="7">
        <v>0</v>
      </c>
      <c r="L62" s="7">
        <v>1</v>
      </c>
      <c r="M62" s="7">
        <v>2</v>
      </c>
      <c r="N62" s="7">
        <v>0</v>
      </c>
      <c r="O62" s="7">
        <v>0</v>
      </c>
      <c r="P62" s="7">
        <v>1</v>
      </c>
      <c r="Q62" s="7" t="s">
        <v>141</v>
      </c>
      <c r="R62" s="7">
        <v>0</v>
      </c>
      <c r="S62" s="7">
        <v>3</v>
      </c>
      <c r="T62" s="7">
        <v>2</v>
      </c>
      <c r="U62" s="7">
        <v>0</v>
      </c>
      <c r="V62" s="7">
        <v>1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7" t="s">
        <v>34</v>
      </c>
      <c r="AC62" s="29" t="s">
        <v>87</v>
      </c>
      <c r="AD62" s="18"/>
      <c r="AE62" s="33">
        <v>2</v>
      </c>
      <c r="AF62" s="33">
        <v>2</v>
      </c>
      <c r="AG62" s="33">
        <v>2</v>
      </c>
      <c r="AH62" s="33">
        <v>2</v>
      </c>
      <c r="AI62" s="33">
        <v>2</v>
      </c>
      <c r="AJ62" s="33">
        <v>2</v>
      </c>
      <c r="AK62" s="33">
        <f t="shared" si="6"/>
        <v>10</v>
      </c>
      <c r="AL62" s="18">
        <v>2022</v>
      </c>
    </row>
    <row r="63" spans="1:38" ht="52.5" customHeight="1">
      <c r="A63" s="5">
        <v>3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1</v>
      </c>
      <c r="M63" s="7">
        <v>2</v>
      </c>
      <c r="N63" s="7">
        <v>0</v>
      </c>
      <c r="O63" s="7">
        <v>0</v>
      </c>
      <c r="P63" s="7">
        <v>1</v>
      </c>
      <c r="Q63" s="7" t="s">
        <v>141</v>
      </c>
      <c r="R63" s="7">
        <v>0</v>
      </c>
      <c r="S63" s="7">
        <v>3</v>
      </c>
      <c r="T63" s="7">
        <v>2</v>
      </c>
      <c r="U63" s="7">
        <v>0</v>
      </c>
      <c r="V63" s="7">
        <v>1</v>
      </c>
      <c r="W63" s="7">
        <v>0</v>
      </c>
      <c r="X63" s="7">
        <v>0</v>
      </c>
      <c r="Y63" s="7">
        <v>1</v>
      </c>
      <c r="Z63" s="7">
        <v>0</v>
      </c>
      <c r="AA63" s="7">
        <v>1</v>
      </c>
      <c r="AB63" s="3" t="s">
        <v>35</v>
      </c>
      <c r="AC63" s="10" t="s">
        <v>92</v>
      </c>
      <c r="AD63" s="5"/>
      <c r="AE63" s="5">
        <v>1900</v>
      </c>
      <c r="AF63" s="5">
        <v>1900</v>
      </c>
      <c r="AG63" s="5">
        <v>1900</v>
      </c>
      <c r="AH63" s="5">
        <v>1900</v>
      </c>
      <c r="AI63" s="5">
        <v>2000</v>
      </c>
      <c r="AJ63" s="5">
        <v>2000</v>
      </c>
      <c r="AK63" s="5">
        <f t="shared" si="6"/>
        <v>9700</v>
      </c>
      <c r="AL63" s="5">
        <v>2022</v>
      </c>
    </row>
    <row r="64" spans="1:38" ht="76.5" customHeight="1">
      <c r="A64" s="5">
        <v>3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2</v>
      </c>
      <c r="N64" s="7">
        <v>0</v>
      </c>
      <c r="O64" s="7">
        <v>0</v>
      </c>
      <c r="P64" s="7">
        <v>1</v>
      </c>
      <c r="Q64" s="7" t="s">
        <v>141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1</v>
      </c>
      <c r="Z64" s="7">
        <v>0</v>
      </c>
      <c r="AA64" s="7">
        <v>2</v>
      </c>
      <c r="AB64" s="3" t="s">
        <v>143</v>
      </c>
      <c r="AC64" s="10" t="s">
        <v>92</v>
      </c>
      <c r="AD64" s="5"/>
      <c r="AE64" s="5">
        <v>45</v>
      </c>
      <c r="AF64" s="5">
        <v>45</v>
      </c>
      <c r="AG64" s="5">
        <v>45</v>
      </c>
      <c r="AH64" s="5">
        <v>50</v>
      </c>
      <c r="AI64" s="5">
        <v>50</v>
      </c>
      <c r="AJ64" s="5">
        <v>50</v>
      </c>
      <c r="AK64" s="5">
        <f t="shared" si="6"/>
        <v>240</v>
      </c>
      <c r="AL64" s="5">
        <v>2022</v>
      </c>
    </row>
    <row r="65" spans="1:38" ht="78" customHeight="1">
      <c r="A65" s="5">
        <v>3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2</v>
      </c>
      <c r="N65" s="7">
        <v>0</v>
      </c>
      <c r="O65" s="7">
        <v>0</v>
      </c>
      <c r="P65" s="7">
        <v>2</v>
      </c>
      <c r="Q65" s="7">
        <v>0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0</v>
      </c>
      <c r="X65" s="7">
        <v>0</v>
      </c>
      <c r="Y65" s="7">
        <v>2</v>
      </c>
      <c r="Z65" s="7">
        <v>0</v>
      </c>
      <c r="AA65" s="7">
        <v>0</v>
      </c>
      <c r="AB65" s="17" t="s">
        <v>37</v>
      </c>
      <c r="AC65" s="29" t="s">
        <v>97</v>
      </c>
      <c r="AD65" s="18"/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f t="shared" si="6"/>
        <v>0</v>
      </c>
      <c r="AL65" s="18">
        <v>2022</v>
      </c>
    </row>
    <row r="66" spans="1:38" ht="60">
      <c r="A66" s="5">
        <v>3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2</v>
      </c>
      <c r="N66" s="7">
        <v>0</v>
      </c>
      <c r="O66" s="7">
        <v>0</v>
      </c>
      <c r="P66" s="7">
        <v>2</v>
      </c>
      <c r="Q66" s="7">
        <v>0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2</v>
      </c>
      <c r="Z66" s="7">
        <v>0</v>
      </c>
      <c r="AA66" s="7">
        <v>1</v>
      </c>
      <c r="AB66" s="3" t="s">
        <v>38</v>
      </c>
      <c r="AC66" s="10" t="s">
        <v>92</v>
      </c>
      <c r="AD66" s="5"/>
      <c r="AE66" s="5">
        <v>40</v>
      </c>
      <c r="AF66" s="5">
        <v>40</v>
      </c>
      <c r="AG66" s="5">
        <v>40</v>
      </c>
      <c r="AH66" s="5">
        <v>45</v>
      </c>
      <c r="AI66" s="5">
        <v>45</v>
      </c>
      <c r="AJ66" s="5">
        <v>45</v>
      </c>
      <c r="AK66" s="5">
        <v>210</v>
      </c>
      <c r="AL66" s="5">
        <v>2022</v>
      </c>
    </row>
    <row r="67" spans="1:38" ht="65.25" customHeight="1">
      <c r="A67" s="5">
        <v>3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2</v>
      </c>
      <c r="Q67" s="7">
        <v>0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2</v>
      </c>
      <c r="Z67" s="7">
        <v>0</v>
      </c>
      <c r="AA67" s="7">
        <v>2</v>
      </c>
      <c r="AB67" s="3" t="s">
        <v>39</v>
      </c>
      <c r="AC67" s="10" t="s">
        <v>92</v>
      </c>
      <c r="AD67" s="5"/>
      <c r="AE67" s="5">
        <v>4</v>
      </c>
      <c r="AF67" s="5">
        <v>5</v>
      </c>
      <c r="AG67" s="5">
        <v>5</v>
      </c>
      <c r="AH67" s="5">
        <v>5</v>
      </c>
      <c r="AI67" s="5">
        <v>5</v>
      </c>
      <c r="AJ67" s="5">
        <v>5</v>
      </c>
      <c r="AK67" s="5">
        <v>24</v>
      </c>
      <c r="AL67" s="5">
        <v>2022</v>
      </c>
    </row>
    <row r="68" spans="1:38" ht="120">
      <c r="A68" s="5">
        <v>3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3</v>
      </c>
      <c r="Z68" s="7">
        <v>0</v>
      </c>
      <c r="AA68" s="7">
        <v>0</v>
      </c>
      <c r="AB68" s="36" t="s">
        <v>40</v>
      </c>
      <c r="AC68" s="37" t="s">
        <v>98</v>
      </c>
      <c r="AD68" s="33"/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f>SUM(AF68:AJ68)</f>
        <v>0</v>
      </c>
      <c r="AL68" s="33">
        <v>2022</v>
      </c>
    </row>
    <row r="69" spans="1:38" ht="120">
      <c r="A69" s="5">
        <v>3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3</v>
      </c>
      <c r="Z69" s="7">
        <v>0</v>
      </c>
      <c r="AA69" s="7">
        <v>1</v>
      </c>
      <c r="AB69" s="3" t="s">
        <v>41</v>
      </c>
      <c r="AC69" s="10" t="s">
        <v>92</v>
      </c>
      <c r="AD69" s="5"/>
      <c r="AE69" s="5">
        <v>30</v>
      </c>
      <c r="AF69" s="5">
        <v>30</v>
      </c>
      <c r="AG69" s="5">
        <v>30</v>
      </c>
      <c r="AH69" s="5">
        <v>40</v>
      </c>
      <c r="AI69" s="5">
        <v>40</v>
      </c>
      <c r="AJ69" s="5">
        <v>40</v>
      </c>
      <c r="AK69" s="5">
        <f>SUM(AF69:AJ69)</f>
        <v>180</v>
      </c>
      <c r="AL69" s="5">
        <v>2022</v>
      </c>
    </row>
    <row r="70" spans="1:38" ht="90">
      <c r="A70" s="5">
        <v>3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3</v>
      </c>
      <c r="Q70" s="7" t="s">
        <v>141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4</v>
      </c>
      <c r="Z70" s="7">
        <v>0</v>
      </c>
      <c r="AA70" s="7">
        <v>0</v>
      </c>
      <c r="AB70" s="17" t="s">
        <v>42</v>
      </c>
      <c r="AC70" s="29" t="s">
        <v>87</v>
      </c>
      <c r="AD70" s="18"/>
      <c r="AE70" s="33">
        <v>15</v>
      </c>
      <c r="AF70" s="33">
        <v>15</v>
      </c>
      <c r="AG70" s="33">
        <v>15</v>
      </c>
      <c r="AH70" s="33">
        <v>15</v>
      </c>
      <c r="AI70" s="33">
        <v>15</v>
      </c>
      <c r="AJ70" s="33">
        <v>15</v>
      </c>
      <c r="AK70" s="33">
        <f>SUM(AF70:AJ70)</f>
        <v>75</v>
      </c>
      <c r="AL70" s="18">
        <v>2022</v>
      </c>
    </row>
    <row r="71" spans="1:38" ht="75">
      <c r="A71" s="5">
        <v>3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2</v>
      </c>
      <c r="N71" s="7">
        <v>0</v>
      </c>
      <c r="O71" s="7">
        <v>0</v>
      </c>
      <c r="P71" s="7">
        <v>3</v>
      </c>
      <c r="Q71" s="7" t="s">
        <v>141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4</v>
      </c>
      <c r="Z71" s="7">
        <v>0</v>
      </c>
      <c r="AA71" s="7">
        <v>1</v>
      </c>
      <c r="AB71" s="3" t="s">
        <v>43</v>
      </c>
      <c r="AC71" s="10" t="s">
        <v>92</v>
      </c>
      <c r="AD71" s="5"/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f>SUM(AF71:AJ71)</f>
        <v>5</v>
      </c>
      <c r="AL71" s="5">
        <v>2022</v>
      </c>
    </row>
    <row r="72" spans="1:38" ht="75">
      <c r="A72" s="5">
        <v>3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5</v>
      </c>
      <c r="Z72" s="7">
        <v>0</v>
      </c>
      <c r="AA72" s="7">
        <v>0</v>
      </c>
      <c r="AB72" s="17" t="s">
        <v>44</v>
      </c>
      <c r="AC72" s="29" t="s">
        <v>94</v>
      </c>
      <c r="AD72" s="18"/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f>SUM(AF72:AJ72)</f>
        <v>0</v>
      </c>
      <c r="AL72" s="18">
        <v>2022</v>
      </c>
    </row>
    <row r="73" spans="1:38" ht="75">
      <c r="A73" s="5">
        <v>3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5</v>
      </c>
      <c r="Z73" s="7">
        <v>0</v>
      </c>
      <c r="AA73" s="7">
        <v>1</v>
      </c>
      <c r="AB73" s="3" t="s">
        <v>45</v>
      </c>
      <c r="AC73" s="10" t="s">
        <v>90</v>
      </c>
      <c r="AD73" s="5"/>
      <c r="AE73" s="5">
        <v>70</v>
      </c>
      <c r="AF73" s="5">
        <v>70</v>
      </c>
      <c r="AG73" s="5">
        <v>75</v>
      </c>
      <c r="AH73" s="5">
        <v>75</v>
      </c>
      <c r="AI73" s="5">
        <v>80</v>
      </c>
      <c r="AJ73" s="5">
        <v>80</v>
      </c>
      <c r="AK73" s="5">
        <v>80</v>
      </c>
      <c r="AL73" s="5">
        <v>2022</v>
      </c>
    </row>
    <row r="74" spans="1:39" ht="75">
      <c r="A74" s="5">
        <v>3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4</v>
      </c>
      <c r="Q74" s="7" t="s">
        <v>141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6</v>
      </c>
      <c r="Z74" s="7">
        <v>0</v>
      </c>
      <c r="AA74" s="7">
        <v>0</v>
      </c>
      <c r="AB74" s="17" t="s">
        <v>75</v>
      </c>
      <c r="AC74" s="29" t="s">
        <v>94</v>
      </c>
      <c r="AD74" s="5"/>
      <c r="AE74" s="45">
        <v>0</v>
      </c>
      <c r="AF74" s="45">
        <v>0</v>
      </c>
      <c r="AG74" s="45">
        <v>10.2</v>
      </c>
      <c r="AH74" s="45">
        <v>0</v>
      </c>
      <c r="AI74" s="45">
        <v>0</v>
      </c>
      <c r="AJ74" s="45">
        <v>0</v>
      </c>
      <c r="AK74" s="45">
        <f>SUM(AF74:AJ74)</f>
        <v>10.2</v>
      </c>
      <c r="AL74" s="45">
        <v>2022</v>
      </c>
      <c r="AM74" s="46"/>
    </row>
    <row r="75" spans="1:38" ht="105">
      <c r="A75" s="5">
        <v>3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4</v>
      </c>
      <c r="Q75" s="7" t="s">
        <v>141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6</v>
      </c>
      <c r="Z75" s="7">
        <v>0</v>
      </c>
      <c r="AA75" s="7">
        <v>1</v>
      </c>
      <c r="AB75" s="3" t="s">
        <v>76</v>
      </c>
      <c r="AC75" s="10" t="s">
        <v>92</v>
      </c>
      <c r="AD75" s="5"/>
      <c r="AE75" s="5">
        <v>0</v>
      </c>
      <c r="AF75" s="5">
        <v>0</v>
      </c>
      <c r="AG75" s="5">
        <v>8</v>
      </c>
      <c r="AH75" s="5">
        <v>0</v>
      </c>
      <c r="AI75" s="5">
        <v>0</v>
      </c>
      <c r="AJ75" s="5">
        <v>0</v>
      </c>
      <c r="AK75" s="5">
        <v>0</v>
      </c>
      <c r="AL75" s="5">
        <v>2022</v>
      </c>
    </row>
    <row r="76" spans="1:38" ht="76.5" customHeight="1">
      <c r="A76" s="5">
        <v>3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2</v>
      </c>
      <c r="U76" s="7">
        <v>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38" t="s">
        <v>46</v>
      </c>
      <c r="AC76" s="39" t="s">
        <v>87</v>
      </c>
      <c r="AD76" s="32"/>
      <c r="AE76" s="32">
        <f aca="true" t="shared" si="7" ref="AE76:AK76">SUM(AE79+AE81+AE84)</f>
        <v>2</v>
      </c>
      <c r="AF76" s="32">
        <f t="shared" si="7"/>
        <v>2</v>
      </c>
      <c r="AG76" s="32">
        <f t="shared" si="7"/>
        <v>2</v>
      </c>
      <c r="AH76" s="32">
        <f t="shared" si="7"/>
        <v>2</v>
      </c>
      <c r="AI76" s="32">
        <f t="shared" si="7"/>
        <v>2</v>
      </c>
      <c r="AJ76" s="32">
        <f t="shared" si="7"/>
        <v>2</v>
      </c>
      <c r="AK76" s="32">
        <f t="shared" si="7"/>
        <v>10</v>
      </c>
      <c r="AL76" s="41">
        <v>2022</v>
      </c>
    </row>
    <row r="77" spans="1:38" ht="75">
      <c r="A77" s="5">
        <v>3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2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2</v>
      </c>
      <c r="U77" s="7">
        <v>0</v>
      </c>
      <c r="V77" s="7">
        <v>2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3" t="s">
        <v>47</v>
      </c>
      <c r="AC77" s="10" t="s">
        <v>92</v>
      </c>
      <c r="AD77" s="5"/>
      <c r="AE77" s="5">
        <v>53</v>
      </c>
      <c r="AF77" s="5">
        <v>54</v>
      </c>
      <c r="AG77" s="5">
        <v>55</v>
      </c>
      <c r="AH77" s="5">
        <v>56</v>
      </c>
      <c r="AI77" s="5">
        <v>57</v>
      </c>
      <c r="AJ77" s="5">
        <v>57</v>
      </c>
      <c r="AK77" s="5">
        <v>57</v>
      </c>
      <c r="AL77" s="5">
        <v>2022</v>
      </c>
    </row>
    <row r="78" spans="1:38" ht="105">
      <c r="A78" s="5">
        <v>3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3</v>
      </c>
      <c r="T78" s="7">
        <v>2</v>
      </c>
      <c r="U78" s="7">
        <v>0</v>
      </c>
      <c r="V78" s="7">
        <v>2</v>
      </c>
      <c r="W78" s="7">
        <v>0</v>
      </c>
      <c r="X78" s="7">
        <v>0</v>
      </c>
      <c r="Y78" s="7">
        <v>0</v>
      </c>
      <c r="Z78" s="7">
        <v>0</v>
      </c>
      <c r="AA78" s="7">
        <v>2</v>
      </c>
      <c r="AB78" s="3" t="s">
        <v>48</v>
      </c>
      <c r="AC78" s="10" t="s">
        <v>90</v>
      </c>
      <c r="AD78" s="5"/>
      <c r="AE78" s="5">
        <v>33</v>
      </c>
      <c r="AF78" s="5">
        <v>34</v>
      </c>
      <c r="AG78" s="5">
        <v>34</v>
      </c>
      <c r="AH78" s="5">
        <v>35</v>
      </c>
      <c r="AI78" s="5">
        <v>36</v>
      </c>
      <c r="AJ78" s="5">
        <v>36</v>
      </c>
      <c r="AK78" s="5">
        <v>36</v>
      </c>
      <c r="AL78" s="5">
        <v>2022</v>
      </c>
    </row>
    <row r="79" spans="1:38" ht="92.25" customHeight="1">
      <c r="A79" s="5">
        <v>3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3</v>
      </c>
      <c r="T79" s="7">
        <v>2</v>
      </c>
      <c r="U79" s="7">
        <v>0</v>
      </c>
      <c r="V79" s="7">
        <v>2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7" t="s">
        <v>2</v>
      </c>
      <c r="AC79" s="29" t="s">
        <v>87</v>
      </c>
      <c r="AD79" s="18"/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f aca="true" t="shared" si="8" ref="AK79:AK85">SUM(AF79:AJ79)</f>
        <v>0</v>
      </c>
      <c r="AL79" s="18">
        <v>2022</v>
      </c>
    </row>
    <row r="80" spans="1:38" ht="99" customHeight="1">
      <c r="A80" s="5">
        <v>3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2</v>
      </c>
      <c r="U80" s="7">
        <v>0</v>
      </c>
      <c r="V80" s="7">
        <v>2</v>
      </c>
      <c r="W80" s="7">
        <v>0</v>
      </c>
      <c r="X80" s="7">
        <v>0</v>
      </c>
      <c r="Y80" s="7">
        <v>1</v>
      </c>
      <c r="Z80" s="7">
        <v>0</v>
      </c>
      <c r="AA80" s="7">
        <v>1</v>
      </c>
      <c r="AB80" s="3" t="s">
        <v>3</v>
      </c>
      <c r="AC80" s="10" t="s">
        <v>92</v>
      </c>
      <c r="AD80" s="5"/>
      <c r="AE80" s="5">
        <v>40</v>
      </c>
      <c r="AF80" s="5">
        <v>50</v>
      </c>
      <c r="AG80" s="5">
        <v>50</v>
      </c>
      <c r="AH80" s="5">
        <v>60</v>
      </c>
      <c r="AI80" s="5">
        <v>60</v>
      </c>
      <c r="AJ80" s="5">
        <v>60</v>
      </c>
      <c r="AK80" s="5">
        <f t="shared" si="8"/>
        <v>280</v>
      </c>
      <c r="AL80" s="5">
        <v>2022</v>
      </c>
    </row>
    <row r="81" spans="1:38" ht="90">
      <c r="A81" s="5">
        <v>3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2</v>
      </c>
      <c r="N81" s="7">
        <v>0</v>
      </c>
      <c r="O81" s="7">
        <v>0</v>
      </c>
      <c r="P81" s="7">
        <v>4</v>
      </c>
      <c r="Q81" s="7" t="s">
        <v>141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2</v>
      </c>
      <c r="Z81" s="7">
        <v>0</v>
      </c>
      <c r="AA81" s="7">
        <v>0</v>
      </c>
      <c r="AB81" s="17" t="s">
        <v>4</v>
      </c>
      <c r="AC81" s="29" t="s">
        <v>87</v>
      </c>
      <c r="AD81" s="18"/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1</v>
      </c>
      <c r="AK81" s="33">
        <f t="shared" si="8"/>
        <v>5</v>
      </c>
      <c r="AL81" s="18">
        <v>2022</v>
      </c>
    </row>
    <row r="82" spans="1:38" ht="60">
      <c r="A82" s="5">
        <v>3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2</v>
      </c>
      <c r="N82" s="7">
        <v>0</v>
      </c>
      <c r="O82" s="7">
        <v>0</v>
      </c>
      <c r="P82" s="7">
        <v>4</v>
      </c>
      <c r="Q82" s="7" t="s">
        <v>141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2</v>
      </c>
      <c r="Z82" s="7">
        <v>0</v>
      </c>
      <c r="AA82" s="7">
        <v>1</v>
      </c>
      <c r="AB82" s="3" t="s">
        <v>59</v>
      </c>
      <c r="AC82" s="10" t="s">
        <v>92</v>
      </c>
      <c r="AD82" s="5"/>
      <c r="AE82" s="5">
        <v>1000</v>
      </c>
      <c r="AF82" s="5">
        <v>1050</v>
      </c>
      <c r="AG82" s="5">
        <v>1050</v>
      </c>
      <c r="AH82" s="5">
        <v>1100</v>
      </c>
      <c r="AI82" s="5">
        <v>1100</v>
      </c>
      <c r="AJ82" s="5">
        <v>1100</v>
      </c>
      <c r="AK82" s="5">
        <f t="shared" si="8"/>
        <v>5400</v>
      </c>
      <c r="AL82" s="5">
        <v>2022</v>
      </c>
    </row>
    <row r="83" spans="1:38" ht="105">
      <c r="A83" s="5">
        <v>3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2</v>
      </c>
      <c r="N83" s="7">
        <v>0</v>
      </c>
      <c r="O83" s="7">
        <v>0</v>
      </c>
      <c r="P83" s="7">
        <v>4</v>
      </c>
      <c r="Q83" s="7" t="s">
        <v>141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2</v>
      </c>
      <c r="Z83" s="7">
        <v>0</v>
      </c>
      <c r="AA83" s="7">
        <v>2</v>
      </c>
      <c r="AB83" s="3" t="s">
        <v>60</v>
      </c>
      <c r="AC83" s="10" t="s">
        <v>92</v>
      </c>
      <c r="AD83" s="5"/>
      <c r="AE83" s="5">
        <v>40</v>
      </c>
      <c r="AF83" s="5">
        <v>40</v>
      </c>
      <c r="AG83" s="5">
        <v>40</v>
      </c>
      <c r="AH83" s="5">
        <v>50</v>
      </c>
      <c r="AI83" s="5">
        <v>50</v>
      </c>
      <c r="AJ83" s="5">
        <v>50</v>
      </c>
      <c r="AK83" s="5">
        <f t="shared" si="8"/>
        <v>230</v>
      </c>
      <c r="AL83" s="5">
        <v>2022</v>
      </c>
    </row>
    <row r="84" spans="1:38" ht="105" customHeight="1">
      <c r="A84" s="5">
        <v>3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2</v>
      </c>
      <c r="N84" s="7">
        <v>0</v>
      </c>
      <c r="O84" s="7">
        <v>0</v>
      </c>
      <c r="P84" s="7">
        <v>5</v>
      </c>
      <c r="Q84" s="7" t="s">
        <v>141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3</v>
      </c>
      <c r="Z84" s="7">
        <v>0</v>
      </c>
      <c r="AA84" s="7">
        <v>0</v>
      </c>
      <c r="AB84" s="17" t="s">
        <v>5</v>
      </c>
      <c r="AC84" s="29" t="s">
        <v>87</v>
      </c>
      <c r="AD84" s="18"/>
      <c r="AE84" s="33">
        <v>1</v>
      </c>
      <c r="AF84" s="33">
        <v>1</v>
      </c>
      <c r="AG84" s="33">
        <v>1</v>
      </c>
      <c r="AH84" s="33">
        <v>1</v>
      </c>
      <c r="AI84" s="33">
        <v>1</v>
      </c>
      <c r="AJ84" s="33">
        <v>1</v>
      </c>
      <c r="AK84" s="33">
        <f t="shared" si="8"/>
        <v>5</v>
      </c>
      <c r="AL84" s="40">
        <v>2022</v>
      </c>
    </row>
    <row r="85" spans="1:38" ht="105">
      <c r="A85" s="5">
        <v>3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2</v>
      </c>
      <c r="N85" s="7">
        <v>0</v>
      </c>
      <c r="O85" s="7">
        <v>0</v>
      </c>
      <c r="P85" s="7">
        <v>5</v>
      </c>
      <c r="Q85" s="7" t="s">
        <v>141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3</v>
      </c>
      <c r="Z85" s="7">
        <v>0</v>
      </c>
      <c r="AA85" s="7">
        <v>1</v>
      </c>
      <c r="AB85" s="3" t="s">
        <v>6</v>
      </c>
      <c r="AC85" s="10" t="s">
        <v>92</v>
      </c>
      <c r="AD85" s="5"/>
      <c r="AE85" s="5">
        <v>60</v>
      </c>
      <c r="AF85" s="5">
        <v>80</v>
      </c>
      <c r="AG85" s="5">
        <v>80</v>
      </c>
      <c r="AH85" s="5">
        <v>100</v>
      </c>
      <c r="AI85" s="5">
        <v>100</v>
      </c>
      <c r="AJ85" s="5">
        <v>100</v>
      </c>
      <c r="AK85" s="5">
        <f t="shared" si="8"/>
        <v>460</v>
      </c>
      <c r="AL85" s="5">
        <v>2022</v>
      </c>
    </row>
    <row r="86" spans="1:38" ht="57">
      <c r="A86" s="5">
        <v>3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3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3</v>
      </c>
      <c r="T86" s="7">
        <v>2</v>
      </c>
      <c r="U86" s="7">
        <v>0</v>
      </c>
      <c r="V86" s="7">
        <v>3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24" t="s">
        <v>7</v>
      </c>
      <c r="AC86" s="25" t="s">
        <v>87</v>
      </c>
      <c r="AD86" s="26"/>
      <c r="AE86" s="32">
        <f aca="true" t="shared" si="9" ref="AE86:AJ86">SUM(AE89+AE91)</f>
        <v>0.5</v>
      </c>
      <c r="AF86" s="32">
        <f t="shared" si="9"/>
        <v>0.5</v>
      </c>
      <c r="AG86" s="32">
        <f t="shared" si="9"/>
        <v>0</v>
      </c>
      <c r="AH86" s="32">
        <f t="shared" si="9"/>
        <v>0.5</v>
      </c>
      <c r="AI86" s="32">
        <f t="shared" si="9"/>
        <v>0.5</v>
      </c>
      <c r="AJ86" s="32">
        <f t="shared" si="9"/>
        <v>0.5</v>
      </c>
      <c r="AK86" s="32">
        <f>SUM(AK89+AK91)</f>
        <v>2</v>
      </c>
      <c r="AL86" s="26">
        <v>2022</v>
      </c>
    </row>
    <row r="87" spans="1:38" ht="96" customHeight="1">
      <c r="A87" s="5">
        <v>3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3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3</v>
      </c>
      <c r="T87" s="7">
        <v>2</v>
      </c>
      <c r="U87" s="7">
        <v>0</v>
      </c>
      <c r="V87" s="7">
        <v>3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3" t="s">
        <v>8</v>
      </c>
      <c r="AC87" s="10" t="s">
        <v>90</v>
      </c>
      <c r="AD87" s="5"/>
      <c r="AE87" s="5">
        <v>5</v>
      </c>
      <c r="AF87" s="5">
        <v>8</v>
      </c>
      <c r="AG87" s="5">
        <v>8</v>
      </c>
      <c r="AH87" s="5">
        <v>10</v>
      </c>
      <c r="AI87" s="5">
        <v>10</v>
      </c>
      <c r="AJ87" s="5">
        <v>10</v>
      </c>
      <c r="AK87" s="5">
        <v>10</v>
      </c>
      <c r="AL87" s="5">
        <v>2022</v>
      </c>
    </row>
    <row r="88" spans="1:38" ht="60">
      <c r="A88" s="5">
        <v>3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3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3</v>
      </c>
      <c r="T88" s="7">
        <v>2</v>
      </c>
      <c r="U88" s="7">
        <v>0</v>
      </c>
      <c r="V88" s="7">
        <v>3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3" t="s">
        <v>9</v>
      </c>
      <c r="AC88" s="10" t="s">
        <v>90</v>
      </c>
      <c r="AD88" s="5"/>
      <c r="AE88" s="5">
        <v>3</v>
      </c>
      <c r="AF88" s="5">
        <v>5</v>
      </c>
      <c r="AG88" s="5">
        <v>5</v>
      </c>
      <c r="AH88" s="5">
        <v>10</v>
      </c>
      <c r="AI88" s="5">
        <v>10</v>
      </c>
      <c r="AJ88" s="5">
        <v>10</v>
      </c>
      <c r="AK88" s="5">
        <v>10</v>
      </c>
      <c r="AL88" s="5">
        <v>2022</v>
      </c>
    </row>
    <row r="89" spans="1:38" ht="75">
      <c r="A89" s="5">
        <v>3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3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</v>
      </c>
      <c r="T89" s="7">
        <v>2</v>
      </c>
      <c r="U89" s="7">
        <v>0</v>
      </c>
      <c r="V89" s="7">
        <v>3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7" t="s">
        <v>10</v>
      </c>
      <c r="AC89" s="29" t="s">
        <v>87</v>
      </c>
      <c r="AD89" s="18"/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f>SUM(AF89:AJ89)</f>
        <v>0</v>
      </c>
      <c r="AL89" s="18">
        <v>2022</v>
      </c>
    </row>
    <row r="90" spans="1:38" ht="60">
      <c r="A90" s="5">
        <v>3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3</v>
      </c>
      <c r="T90" s="7">
        <v>2</v>
      </c>
      <c r="U90" s="7">
        <v>0</v>
      </c>
      <c r="V90" s="7">
        <v>3</v>
      </c>
      <c r="W90" s="7">
        <v>0</v>
      </c>
      <c r="X90" s="7">
        <v>0</v>
      </c>
      <c r="Y90" s="7">
        <v>1</v>
      </c>
      <c r="Z90" s="7">
        <v>0</v>
      </c>
      <c r="AA90" s="7">
        <v>1</v>
      </c>
      <c r="AB90" s="3" t="s">
        <v>11</v>
      </c>
      <c r="AC90" s="10" t="s">
        <v>92</v>
      </c>
      <c r="AD90" s="5"/>
      <c r="AE90" s="5">
        <v>2</v>
      </c>
      <c r="AF90" s="5">
        <v>2</v>
      </c>
      <c r="AG90" s="5">
        <v>3</v>
      </c>
      <c r="AH90" s="5">
        <v>3</v>
      </c>
      <c r="AI90" s="5">
        <v>3</v>
      </c>
      <c r="AJ90" s="5">
        <v>3</v>
      </c>
      <c r="AK90" s="5">
        <f>SUM(AF90:AJ90)</f>
        <v>14</v>
      </c>
      <c r="AL90" s="5">
        <v>2022</v>
      </c>
    </row>
    <row r="91" spans="1:38" ht="65.25" customHeight="1">
      <c r="A91" s="5">
        <v>3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2</v>
      </c>
      <c r="N91" s="7">
        <v>0</v>
      </c>
      <c r="O91" s="7">
        <v>0</v>
      </c>
      <c r="P91" s="7">
        <v>6</v>
      </c>
      <c r="Q91" s="7" t="s">
        <v>141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2</v>
      </c>
      <c r="Z91" s="7">
        <v>0</v>
      </c>
      <c r="AA91" s="7">
        <v>0</v>
      </c>
      <c r="AB91" s="17" t="s">
        <v>12</v>
      </c>
      <c r="AC91" s="29" t="s">
        <v>87</v>
      </c>
      <c r="AD91" s="18"/>
      <c r="AE91" s="18">
        <v>0.5</v>
      </c>
      <c r="AF91" s="18">
        <v>0.5</v>
      </c>
      <c r="AG91" s="18">
        <v>0</v>
      </c>
      <c r="AH91" s="18">
        <v>0.5</v>
      </c>
      <c r="AI91" s="18">
        <v>0.5</v>
      </c>
      <c r="AJ91" s="18">
        <v>0.5</v>
      </c>
      <c r="AK91" s="18">
        <f>SUM(AF91:AJ91)</f>
        <v>2</v>
      </c>
      <c r="AL91" s="18">
        <v>2022</v>
      </c>
    </row>
    <row r="92" spans="1:38" ht="60">
      <c r="A92" s="5">
        <v>3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2</v>
      </c>
      <c r="N92" s="7">
        <v>0</v>
      </c>
      <c r="O92" s="7">
        <v>0</v>
      </c>
      <c r="P92" s="7">
        <v>6</v>
      </c>
      <c r="Q92" s="7" t="s">
        <v>141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2</v>
      </c>
      <c r="Z92" s="7">
        <v>0</v>
      </c>
      <c r="AA92" s="7">
        <v>0</v>
      </c>
      <c r="AB92" s="3" t="s">
        <v>13</v>
      </c>
      <c r="AC92" s="10" t="s">
        <v>92</v>
      </c>
      <c r="AD92" s="5"/>
      <c r="AE92" s="5">
        <v>20</v>
      </c>
      <c r="AF92" s="5">
        <v>25</v>
      </c>
      <c r="AG92" s="5">
        <v>25</v>
      </c>
      <c r="AH92" s="5">
        <v>30</v>
      </c>
      <c r="AI92" s="5">
        <v>30</v>
      </c>
      <c r="AJ92" s="5">
        <v>30</v>
      </c>
      <c r="AK92" s="5">
        <f>SUM(AF92:AJ92)</f>
        <v>140</v>
      </c>
      <c r="AL92" s="5">
        <v>2022</v>
      </c>
    </row>
    <row r="93" spans="1:38" ht="57">
      <c r="A93" s="5">
        <v>3</v>
      </c>
      <c r="B93" s="7">
        <v>1</v>
      </c>
      <c r="C93" s="7">
        <v>3</v>
      </c>
      <c r="D93" s="7">
        <v>0</v>
      </c>
      <c r="E93" s="7">
        <v>4</v>
      </c>
      <c r="F93" s="7">
        <v>1</v>
      </c>
      <c r="G93" s="7">
        <v>2</v>
      </c>
      <c r="H93" s="7">
        <v>0</v>
      </c>
      <c r="I93" s="7">
        <v>3</v>
      </c>
      <c r="J93" s="7">
        <v>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3</v>
      </c>
      <c r="T93" s="7">
        <v>3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27" t="s">
        <v>14</v>
      </c>
      <c r="AC93" s="30" t="s">
        <v>87</v>
      </c>
      <c r="AD93" s="28"/>
      <c r="AE93" s="31">
        <f aca="true" t="shared" si="10" ref="AE93:AK93">SUM(AE94+AE103)</f>
        <v>3</v>
      </c>
      <c r="AF93" s="31">
        <f t="shared" si="10"/>
        <v>3</v>
      </c>
      <c r="AG93" s="31">
        <f t="shared" si="10"/>
        <v>1.3</v>
      </c>
      <c r="AH93" s="31">
        <f t="shared" si="10"/>
        <v>11</v>
      </c>
      <c r="AI93" s="31">
        <f t="shared" si="10"/>
        <v>3</v>
      </c>
      <c r="AJ93" s="31">
        <f t="shared" si="10"/>
        <v>3</v>
      </c>
      <c r="AK93" s="31">
        <f t="shared" si="10"/>
        <v>21.3</v>
      </c>
      <c r="AL93" s="28">
        <v>2022</v>
      </c>
    </row>
    <row r="94" spans="1:38" ht="42.75">
      <c r="A94" s="5">
        <v>3</v>
      </c>
      <c r="B94" s="7">
        <v>1</v>
      </c>
      <c r="C94" s="7">
        <v>3</v>
      </c>
      <c r="D94" s="7">
        <v>0</v>
      </c>
      <c r="E94" s="7">
        <v>4</v>
      </c>
      <c r="F94" s="7">
        <v>1</v>
      </c>
      <c r="G94" s="7">
        <v>2</v>
      </c>
      <c r="H94" s="7">
        <v>0</v>
      </c>
      <c r="I94" s="7">
        <v>3</v>
      </c>
      <c r="J94" s="7">
        <v>3</v>
      </c>
      <c r="K94" s="7">
        <v>0</v>
      </c>
      <c r="L94" s="7">
        <v>1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3</v>
      </c>
      <c r="T94" s="7">
        <v>3</v>
      </c>
      <c r="U94" s="7">
        <v>0</v>
      </c>
      <c r="V94" s="7">
        <v>1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24" t="s">
        <v>15</v>
      </c>
      <c r="AC94" s="25" t="s">
        <v>87</v>
      </c>
      <c r="AD94" s="26"/>
      <c r="AE94" s="32">
        <f aca="true" t="shared" si="11" ref="AE94:AK94">SUM(AE97+AE99)</f>
        <v>0</v>
      </c>
      <c r="AF94" s="32">
        <f t="shared" si="11"/>
        <v>0</v>
      </c>
      <c r="AG94" s="32">
        <f t="shared" si="11"/>
        <v>0</v>
      </c>
      <c r="AH94" s="32">
        <f>SUM(AH97+AH99)</f>
        <v>0</v>
      </c>
      <c r="AI94" s="32">
        <f t="shared" si="11"/>
        <v>0</v>
      </c>
      <c r="AJ94" s="32">
        <f t="shared" si="11"/>
        <v>0</v>
      </c>
      <c r="AK94" s="32">
        <f t="shared" si="11"/>
        <v>0</v>
      </c>
      <c r="AL94" s="26">
        <v>2022</v>
      </c>
    </row>
    <row r="95" spans="1:38" ht="75">
      <c r="A95" s="5">
        <v>3</v>
      </c>
      <c r="B95" s="7">
        <v>1</v>
      </c>
      <c r="C95" s="7">
        <v>3</v>
      </c>
      <c r="D95" s="7">
        <v>0</v>
      </c>
      <c r="E95" s="7">
        <v>4</v>
      </c>
      <c r="F95" s="7">
        <v>1</v>
      </c>
      <c r="G95" s="7">
        <v>2</v>
      </c>
      <c r="H95" s="7">
        <v>0</v>
      </c>
      <c r="I95" s="7">
        <v>3</v>
      </c>
      <c r="J95" s="7">
        <v>3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3</v>
      </c>
      <c r="T95" s="7">
        <v>3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1</v>
      </c>
      <c r="AB95" s="3" t="s">
        <v>16</v>
      </c>
      <c r="AC95" s="10" t="s">
        <v>90</v>
      </c>
      <c r="AD95" s="5"/>
      <c r="AE95" s="5">
        <v>20</v>
      </c>
      <c r="AF95" s="5">
        <v>20</v>
      </c>
      <c r="AG95" s="5">
        <v>20</v>
      </c>
      <c r="AH95" s="5">
        <v>25</v>
      </c>
      <c r="AI95" s="5">
        <v>35</v>
      </c>
      <c r="AJ95" s="5">
        <v>35</v>
      </c>
      <c r="AK95" s="5">
        <f aca="true" t="shared" si="12" ref="AK95:AK101">SUM(AF95:AJ95)</f>
        <v>135</v>
      </c>
      <c r="AL95" s="5">
        <v>2022</v>
      </c>
    </row>
    <row r="96" spans="1:38" ht="60">
      <c r="A96" s="5">
        <v>3</v>
      </c>
      <c r="B96" s="7">
        <v>1</v>
      </c>
      <c r="C96" s="7">
        <v>3</v>
      </c>
      <c r="D96" s="7">
        <v>0</v>
      </c>
      <c r="E96" s="7">
        <v>4</v>
      </c>
      <c r="F96" s="7">
        <v>1</v>
      </c>
      <c r="G96" s="7">
        <v>2</v>
      </c>
      <c r="H96" s="7">
        <v>0</v>
      </c>
      <c r="I96" s="7">
        <v>3</v>
      </c>
      <c r="J96" s="7">
        <v>3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  <c r="AA96" s="7">
        <v>2</v>
      </c>
      <c r="AB96" s="3" t="s">
        <v>17</v>
      </c>
      <c r="AC96" s="10" t="s">
        <v>92</v>
      </c>
      <c r="AD96" s="5"/>
      <c r="AE96" s="5">
        <v>12</v>
      </c>
      <c r="AF96" s="5">
        <v>12</v>
      </c>
      <c r="AG96" s="5">
        <v>13</v>
      </c>
      <c r="AH96" s="5">
        <v>13</v>
      </c>
      <c r="AI96" s="5">
        <v>20</v>
      </c>
      <c r="AJ96" s="5">
        <v>20</v>
      </c>
      <c r="AK96" s="5">
        <f t="shared" si="12"/>
        <v>78</v>
      </c>
      <c r="AL96" s="5">
        <v>2022</v>
      </c>
    </row>
    <row r="97" spans="1:38" ht="77.25" customHeight="1">
      <c r="A97" s="5">
        <v>3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1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7" t="s">
        <v>18</v>
      </c>
      <c r="AC97" s="29" t="s">
        <v>87</v>
      </c>
      <c r="AD97" s="18"/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f t="shared" si="12"/>
        <v>0</v>
      </c>
      <c r="AL97" s="18">
        <v>2022</v>
      </c>
    </row>
    <row r="98" spans="1:38" ht="60">
      <c r="A98" s="5">
        <v>3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1</v>
      </c>
      <c r="Z98" s="7">
        <v>0</v>
      </c>
      <c r="AA98" s="7">
        <v>1</v>
      </c>
      <c r="AB98" s="3" t="s">
        <v>19</v>
      </c>
      <c r="AC98" s="10" t="s">
        <v>92</v>
      </c>
      <c r="AD98" s="5"/>
      <c r="AE98" s="5">
        <v>4</v>
      </c>
      <c r="AF98" s="5">
        <v>4</v>
      </c>
      <c r="AG98" s="5">
        <v>6</v>
      </c>
      <c r="AH98" s="5">
        <v>6</v>
      </c>
      <c r="AI98" s="5">
        <v>6</v>
      </c>
      <c r="AJ98" s="5">
        <v>6</v>
      </c>
      <c r="AK98" s="5">
        <f t="shared" si="12"/>
        <v>28</v>
      </c>
      <c r="AL98" s="5">
        <v>2022</v>
      </c>
    </row>
    <row r="99" spans="1:38" ht="95.25" customHeight="1">
      <c r="A99" s="5">
        <v>3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2</v>
      </c>
      <c r="Z99" s="7">
        <v>0</v>
      </c>
      <c r="AA99" s="7">
        <v>0</v>
      </c>
      <c r="AB99" s="17" t="s">
        <v>20</v>
      </c>
      <c r="AC99" s="29" t="s">
        <v>87</v>
      </c>
      <c r="AD99" s="18"/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f t="shared" si="12"/>
        <v>0</v>
      </c>
      <c r="AL99" s="18">
        <v>2022</v>
      </c>
    </row>
    <row r="100" spans="1:38" ht="90">
      <c r="A100" s="5">
        <v>3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2</v>
      </c>
      <c r="Z100" s="7">
        <v>0</v>
      </c>
      <c r="AA100" s="7">
        <v>1</v>
      </c>
      <c r="AB100" s="3" t="s">
        <v>21</v>
      </c>
      <c r="AC100" s="10" t="s">
        <v>92</v>
      </c>
      <c r="AD100" s="5"/>
      <c r="AE100" s="5">
        <v>6</v>
      </c>
      <c r="AF100" s="5">
        <v>8</v>
      </c>
      <c r="AG100" s="5">
        <v>8</v>
      </c>
      <c r="AH100" s="5">
        <v>8</v>
      </c>
      <c r="AI100" s="5">
        <v>10</v>
      </c>
      <c r="AJ100" s="5">
        <v>10</v>
      </c>
      <c r="AK100" s="5">
        <f t="shared" si="12"/>
        <v>44</v>
      </c>
      <c r="AL100" s="5">
        <v>2022</v>
      </c>
    </row>
    <row r="101" spans="1:38" ht="75">
      <c r="A101" s="5">
        <v>3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2</v>
      </c>
      <c r="Z101" s="7">
        <v>0</v>
      </c>
      <c r="AA101" s="7">
        <v>2</v>
      </c>
      <c r="AB101" s="3" t="s">
        <v>22</v>
      </c>
      <c r="AC101" s="10" t="s">
        <v>92</v>
      </c>
      <c r="AD101" s="5"/>
      <c r="AE101" s="5">
        <v>4</v>
      </c>
      <c r="AF101" s="5">
        <v>5</v>
      </c>
      <c r="AG101" s="5">
        <v>6</v>
      </c>
      <c r="AH101" s="5">
        <v>6</v>
      </c>
      <c r="AI101" s="5">
        <v>6</v>
      </c>
      <c r="AJ101" s="5">
        <v>6</v>
      </c>
      <c r="AK101" s="5">
        <f t="shared" si="12"/>
        <v>29</v>
      </c>
      <c r="AL101" s="5">
        <v>2022</v>
      </c>
    </row>
    <row r="102" spans="1:38" ht="105">
      <c r="A102" s="5">
        <v>3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3</v>
      </c>
      <c r="AB102" s="3" t="s">
        <v>23</v>
      </c>
      <c r="AC102" s="10" t="s">
        <v>92</v>
      </c>
      <c r="AD102" s="5"/>
      <c r="AE102" s="5">
        <v>3</v>
      </c>
      <c r="AF102" s="5">
        <v>4</v>
      </c>
      <c r="AG102" s="5">
        <v>4</v>
      </c>
      <c r="AH102" s="5">
        <v>4</v>
      </c>
      <c r="AI102" s="5">
        <v>4</v>
      </c>
      <c r="AJ102" s="5">
        <v>4</v>
      </c>
      <c r="AK102" s="5">
        <v>19</v>
      </c>
      <c r="AL102" s="5">
        <v>2022</v>
      </c>
    </row>
    <row r="103" spans="1:38" ht="42.75">
      <c r="A103" s="5">
        <v>3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4" t="s">
        <v>24</v>
      </c>
      <c r="AC103" s="25" t="s">
        <v>87</v>
      </c>
      <c r="AD103" s="26"/>
      <c r="AE103" s="32">
        <f aca="true" t="shared" si="13" ref="AE103:AJ103">SUM(AE105+AE107+AE109)</f>
        <v>3</v>
      </c>
      <c r="AF103" s="32">
        <f t="shared" si="13"/>
        <v>3</v>
      </c>
      <c r="AG103" s="32">
        <f t="shared" si="13"/>
        <v>1.3</v>
      </c>
      <c r="AH103" s="32">
        <f>SUM(AH105+AH107+AH109+AH111)</f>
        <v>11</v>
      </c>
      <c r="AI103" s="32">
        <f t="shared" si="13"/>
        <v>3</v>
      </c>
      <c r="AJ103" s="32">
        <f t="shared" si="13"/>
        <v>3</v>
      </c>
      <c r="AK103" s="32">
        <f>SUM(AK105+AK107+AK109+AK111)</f>
        <v>21.3</v>
      </c>
      <c r="AL103" s="26">
        <v>2022</v>
      </c>
    </row>
    <row r="104" spans="1:38" ht="108.75" customHeight="1">
      <c r="A104" s="5">
        <v>3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2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3" t="s">
        <v>25</v>
      </c>
      <c r="AC104" s="10" t="s">
        <v>90</v>
      </c>
      <c r="AD104" s="5"/>
      <c r="AE104" s="5">
        <v>10</v>
      </c>
      <c r="AF104" s="5">
        <v>15</v>
      </c>
      <c r="AG104" s="5">
        <v>15</v>
      </c>
      <c r="AH104" s="5">
        <v>20</v>
      </c>
      <c r="AI104" s="5">
        <v>20</v>
      </c>
      <c r="AJ104" s="5">
        <v>20</v>
      </c>
      <c r="AK104" s="5">
        <f>SUM(AF104:AJ104)</f>
        <v>90</v>
      </c>
      <c r="AL104" s="5">
        <v>2022</v>
      </c>
    </row>
    <row r="105" spans="1:38" ht="60">
      <c r="A105" s="5">
        <v>3</v>
      </c>
      <c r="B105" s="7">
        <v>1</v>
      </c>
      <c r="C105" s="7">
        <v>3</v>
      </c>
      <c r="D105" s="7">
        <v>0</v>
      </c>
      <c r="E105" s="7">
        <v>4</v>
      </c>
      <c r="F105" s="7">
        <v>1</v>
      </c>
      <c r="G105" s="7">
        <v>2</v>
      </c>
      <c r="H105" s="7">
        <v>0</v>
      </c>
      <c r="I105" s="7">
        <v>3</v>
      </c>
      <c r="J105" s="7">
        <v>3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0</v>
      </c>
      <c r="V105" s="7">
        <v>2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7" t="s">
        <v>26</v>
      </c>
      <c r="AC105" s="29" t="s">
        <v>87</v>
      </c>
      <c r="AD105" s="18"/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f>SUM(AF105:AJ105)</f>
        <v>0</v>
      </c>
      <c r="AL105" s="18">
        <v>2022</v>
      </c>
    </row>
    <row r="106" spans="1:38" ht="60">
      <c r="A106" s="5">
        <v>3</v>
      </c>
      <c r="B106" s="7">
        <v>1</v>
      </c>
      <c r="C106" s="7">
        <v>3</v>
      </c>
      <c r="D106" s="7">
        <v>0</v>
      </c>
      <c r="E106" s="7">
        <v>4</v>
      </c>
      <c r="F106" s="7">
        <v>1</v>
      </c>
      <c r="G106" s="7">
        <v>2</v>
      </c>
      <c r="H106" s="7">
        <v>0</v>
      </c>
      <c r="I106" s="7">
        <v>3</v>
      </c>
      <c r="J106" s="7">
        <v>3</v>
      </c>
      <c r="K106" s="7">
        <v>0</v>
      </c>
      <c r="L106" s="7">
        <v>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</v>
      </c>
      <c r="W106" s="7">
        <v>0</v>
      </c>
      <c r="X106" s="7">
        <v>0</v>
      </c>
      <c r="Y106" s="7">
        <v>1</v>
      </c>
      <c r="Z106" s="7">
        <v>0</v>
      </c>
      <c r="AA106" s="7">
        <v>1</v>
      </c>
      <c r="AB106" s="3" t="s">
        <v>27</v>
      </c>
      <c r="AC106" s="10" t="s">
        <v>92</v>
      </c>
      <c r="AD106" s="5"/>
      <c r="AE106" s="5">
        <v>30</v>
      </c>
      <c r="AF106" s="5">
        <v>30</v>
      </c>
      <c r="AG106" s="5">
        <v>40</v>
      </c>
      <c r="AH106" s="5">
        <v>50</v>
      </c>
      <c r="AI106" s="5">
        <v>50</v>
      </c>
      <c r="AJ106" s="5">
        <v>50</v>
      </c>
      <c r="AK106" s="5">
        <v>200</v>
      </c>
      <c r="AL106" s="5">
        <v>2022</v>
      </c>
    </row>
    <row r="107" spans="1:38" ht="60">
      <c r="A107" s="5">
        <v>3</v>
      </c>
      <c r="B107" s="7">
        <v>1</v>
      </c>
      <c r="C107" s="7">
        <v>3</v>
      </c>
      <c r="D107" s="7">
        <v>0</v>
      </c>
      <c r="E107" s="7">
        <v>4</v>
      </c>
      <c r="F107" s="7">
        <v>1</v>
      </c>
      <c r="G107" s="7">
        <v>2</v>
      </c>
      <c r="H107" s="7">
        <v>0</v>
      </c>
      <c r="I107" s="7">
        <v>3</v>
      </c>
      <c r="J107" s="7">
        <v>3</v>
      </c>
      <c r="K107" s="7">
        <v>0</v>
      </c>
      <c r="L107" s="7">
        <v>2</v>
      </c>
      <c r="M107" s="7">
        <v>2</v>
      </c>
      <c r="N107" s="7">
        <v>0</v>
      </c>
      <c r="O107" s="7">
        <v>0</v>
      </c>
      <c r="P107" s="7">
        <v>1</v>
      </c>
      <c r="Q107" s="7" t="s">
        <v>141</v>
      </c>
      <c r="R107" s="7">
        <v>0</v>
      </c>
      <c r="S107" s="7">
        <v>3</v>
      </c>
      <c r="T107" s="7">
        <v>3</v>
      </c>
      <c r="U107" s="7">
        <v>0</v>
      </c>
      <c r="V107" s="7">
        <v>2</v>
      </c>
      <c r="W107" s="7">
        <v>0</v>
      </c>
      <c r="X107" s="7">
        <v>0</v>
      </c>
      <c r="Y107" s="7">
        <v>2</v>
      </c>
      <c r="Z107" s="7">
        <v>0</v>
      </c>
      <c r="AA107" s="7">
        <v>0</v>
      </c>
      <c r="AB107" s="17" t="s">
        <v>28</v>
      </c>
      <c r="AC107" s="29" t="s">
        <v>87</v>
      </c>
      <c r="AD107" s="18"/>
      <c r="AE107" s="33">
        <v>3</v>
      </c>
      <c r="AF107" s="33">
        <v>3</v>
      </c>
      <c r="AG107" s="33">
        <v>1.3</v>
      </c>
      <c r="AH107" s="33">
        <v>3</v>
      </c>
      <c r="AI107" s="33">
        <v>3</v>
      </c>
      <c r="AJ107" s="33">
        <v>3</v>
      </c>
      <c r="AK107" s="33">
        <f>SUM(AF107:AJ107)</f>
        <v>13.3</v>
      </c>
      <c r="AL107" s="18">
        <v>2022</v>
      </c>
    </row>
    <row r="108" spans="1:38" ht="75">
      <c r="A108" s="5">
        <v>3</v>
      </c>
      <c r="B108" s="7">
        <v>1</v>
      </c>
      <c r="C108" s="7">
        <v>3</v>
      </c>
      <c r="D108" s="7">
        <v>0</v>
      </c>
      <c r="E108" s="7">
        <v>4</v>
      </c>
      <c r="F108" s="7">
        <v>1</v>
      </c>
      <c r="G108" s="7">
        <v>2</v>
      </c>
      <c r="H108" s="7">
        <v>0</v>
      </c>
      <c r="I108" s="7">
        <v>3</v>
      </c>
      <c r="J108" s="7">
        <v>3</v>
      </c>
      <c r="K108" s="7">
        <v>0</v>
      </c>
      <c r="L108" s="7">
        <v>2</v>
      </c>
      <c r="M108" s="7">
        <v>2</v>
      </c>
      <c r="N108" s="7">
        <v>0</v>
      </c>
      <c r="O108" s="7">
        <v>0</v>
      </c>
      <c r="P108" s="7">
        <v>1</v>
      </c>
      <c r="Q108" s="7" t="s">
        <v>141</v>
      </c>
      <c r="R108" s="7">
        <v>0</v>
      </c>
      <c r="S108" s="7">
        <v>3</v>
      </c>
      <c r="T108" s="7">
        <v>3</v>
      </c>
      <c r="U108" s="7">
        <v>0</v>
      </c>
      <c r="V108" s="7">
        <v>2</v>
      </c>
      <c r="W108" s="7">
        <v>0</v>
      </c>
      <c r="X108" s="7">
        <v>0</v>
      </c>
      <c r="Y108" s="7">
        <v>2</v>
      </c>
      <c r="Z108" s="7">
        <v>0</v>
      </c>
      <c r="AA108" s="7">
        <v>1</v>
      </c>
      <c r="AB108" s="3" t="s">
        <v>29</v>
      </c>
      <c r="AC108" s="10" t="s">
        <v>92</v>
      </c>
      <c r="AD108" s="5"/>
      <c r="AE108" s="5">
        <v>1</v>
      </c>
      <c r="AF108" s="5">
        <v>2</v>
      </c>
      <c r="AG108" s="5">
        <v>2</v>
      </c>
      <c r="AH108" s="5">
        <v>3</v>
      </c>
      <c r="AI108" s="5">
        <v>3</v>
      </c>
      <c r="AJ108" s="5">
        <v>3</v>
      </c>
      <c r="AK108" s="5">
        <f>SUM(AF108:AJ108)</f>
        <v>13</v>
      </c>
      <c r="AL108" s="5">
        <v>2022</v>
      </c>
    </row>
    <row r="109" spans="1:38" ht="52.5" customHeight="1">
      <c r="A109" s="5">
        <v>3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0</v>
      </c>
      <c r="AB109" s="17" t="s">
        <v>77</v>
      </c>
      <c r="AC109" s="29" t="s">
        <v>87</v>
      </c>
      <c r="AD109" s="18"/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f>SUM(AF109:AJ109)</f>
        <v>0</v>
      </c>
      <c r="AL109" s="18">
        <v>2022</v>
      </c>
    </row>
    <row r="110" spans="1:38" ht="60">
      <c r="A110" s="5">
        <v>3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3</v>
      </c>
      <c r="Z110" s="7">
        <v>0</v>
      </c>
      <c r="AA110" s="7">
        <v>1</v>
      </c>
      <c r="AB110" s="3" t="s">
        <v>78</v>
      </c>
      <c r="AC110" s="10" t="s">
        <v>92</v>
      </c>
      <c r="AD110" s="5"/>
      <c r="AE110" s="5">
        <v>20</v>
      </c>
      <c r="AF110" s="5">
        <v>25</v>
      </c>
      <c r="AG110" s="5">
        <v>25</v>
      </c>
      <c r="AH110" s="5">
        <v>28</v>
      </c>
      <c r="AI110" s="5">
        <v>35</v>
      </c>
      <c r="AJ110" s="5">
        <v>35</v>
      </c>
      <c r="AK110" s="5">
        <f>SUM(AF110:AJ110)</f>
        <v>148</v>
      </c>
      <c r="AL110" s="5">
        <v>2022</v>
      </c>
    </row>
    <row r="111" spans="1:38" ht="93" customHeight="1">
      <c r="A111" s="5">
        <v>3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2</v>
      </c>
      <c r="Q111" s="7" t="s">
        <v>141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4</v>
      </c>
      <c r="Z111" s="7">
        <v>0</v>
      </c>
      <c r="AA111" s="7">
        <v>0</v>
      </c>
      <c r="AB111" s="48" t="s">
        <v>0</v>
      </c>
      <c r="AC111" s="29" t="s">
        <v>87</v>
      </c>
      <c r="AD111" s="18"/>
      <c r="AE111" s="33">
        <v>0</v>
      </c>
      <c r="AF111" s="33">
        <v>0</v>
      </c>
      <c r="AG111" s="33">
        <v>0</v>
      </c>
      <c r="AH111" s="33">
        <v>8</v>
      </c>
      <c r="AI111" s="33">
        <v>0</v>
      </c>
      <c r="AJ111" s="33">
        <v>0</v>
      </c>
      <c r="AK111" s="33">
        <f>SUM(AF111:AJ111)</f>
        <v>8</v>
      </c>
      <c r="AL111" s="18">
        <v>2022</v>
      </c>
    </row>
    <row r="112" spans="1:38" ht="63.75" customHeight="1">
      <c r="A112" s="5">
        <v>3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2</v>
      </c>
      <c r="N112" s="7">
        <v>0</v>
      </c>
      <c r="O112" s="7">
        <v>0</v>
      </c>
      <c r="P112" s="7">
        <v>2</v>
      </c>
      <c r="Q112" s="7" t="s">
        <v>141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4</v>
      </c>
      <c r="Z112" s="7">
        <v>0</v>
      </c>
      <c r="AA112" s="7">
        <v>1</v>
      </c>
      <c r="AB112" s="49" t="s">
        <v>145</v>
      </c>
      <c r="AC112" s="10" t="s">
        <v>92</v>
      </c>
      <c r="AD112" s="5"/>
      <c r="AE112" s="5">
        <v>0</v>
      </c>
      <c r="AF112" s="5">
        <v>0</v>
      </c>
      <c r="AG112" s="5">
        <v>0</v>
      </c>
      <c r="AH112" s="5">
        <v>10</v>
      </c>
      <c r="AI112" s="5">
        <v>0</v>
      </c>
      <c r="AJ112" s="5">
        <v>0</v>
      </c>
      <c r="AK112" s="5">
        <v>10</v>
      </c>
      <c r="AL112" s="5">
        <v>2022</v>
      </c>
    </row>
    <row r="113" spans="1:38" ht="28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0</v>
      </c>
      <c r="S113" s="7">
        <v>3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27" t="s">
        <v>79</v>
      </c>
      <c r="AC113" s="30" t="s">
        <v>99</v>
      </c>
      <c r="AD113" s="28" t="s">
        <v>132</v>
      </c>
      <c r="AE113" s="28" t="s">
        <v>132</v>
      </c>
      <c r="AF113" s="28" t="s">
        <v>132</v>
      </c>
      <c r="AG113" s="28" t="s">
        <v>132</v>
      </c>
      <c r="AH113" s="28" t="s">
        <v>132</v>
      </c>
      <c r="AI113" s="28" t="s">
        <v>132</v>
      </c>
      <c r="AJ113" s="28" t="s">
        <v>132</v>
      </c>
      <c r="AK113" s="28" t="s">
        <v>132</v>
      </c>
      <c r="AL113" s="28" t="s">
        <v>132</v>
      </c>
    </row>
    <row r="114" spans="1:38" ht="13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0</v>
      </c>
      <c r="S114" s="7">
        <v>3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3" t="s">
        <v>83</v>
      </c>
      <c r="AC114" s="10" t="s">
        <v>99</v>
      </c>
      <c r="AD114" s="5" t="s">
        <v>132</v>
      </c>
      <c r="AE114" s="5" t="s">
        <v>132</v>
      </c>
      <c r="AF114" s="5" t="s">
        <v>132</v>
      </c>
      <c r="AG114" s="5" t="s">
        <v>132</v>
      </c>
      <c r="AH114" s="5" t="s">
        <v>132</v>
      </c>
      <c r="AI114" s="5" t="s">
        <v>132</v>
      </c>
      <c r="AJ114" s="5" t="s">
        <v>132</v>
      </c>
      <c r="AK114" s="5" t="s">
        <v>132</v>
      </c>
      <c r="AL114" s="5" t="s">
        <v>132</v>
      </c>
    </row>
    <row r="115" spans="1:38" ht="141" customHeight="1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0</v>
      </c>
      <c r="S115" s="7">
        <v>3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1</v>
      </c>
      <c r="AB115" s="3" t="s">
        <v>80</v>
      </c>
      <c r="AC115" s="10" t="s">
        <v>92</v>
      </c>
      <c r="AD115" s="5"/>
      <c r="AE115" s="5">
        <v>6</v>
      </c>
      <c r="AF115" s="5">
        <v>6</v>
      </c>
      <c r="AG115" s="5">
        <v>6</v>
      </c>
      <c r="AH115" s="5">
        <v>6</v>
      </c>
      <c r="AI115" s="5">
        <v>6</v>
      </c>
      <c r="AJ115" s="5">
        <v>6</v>
      </c>
      <c r="AK115" s="5">
        <f>SUM(AF115:AJ115)</f>
        <v>30</v>
      </c>
      <c r="AL115" s="5">
        <v>2021</v>
      </c>
    </row>
    <row r="116" spans="1:38" ht="10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0</v>
      </c>
      <c r="S116" s="7">
        <v>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3" t="s">
        <v>84</v>
      </c>
      <c r="AC116" s="10" t="s">
        <v>99</v>
      </c>
      <c r="AD116" s="5" t="s">
        <v>132</v>
      </c>
      <c r="AE116" s="5" t="s">
        <v>132</v>
      </c>
      <c r="AF116" s="5" t="s">
        <v>132</v>
      </c>
      <c r="AG116" s="5" t="s">
        <v>132</v>
      </c>
      <c r="AH116" s="5" t="s">
        <v>132</v>
      </c>
      <c r="AI116" s="5" t="s">
        <v>132</v>
      </c>
      <c r="AJ116" s="5" t="s">
        <v>132</v>
      </c>
      <c r="AK116" s="5" t="s">
        <v>132</v>
      </c>
      <c r="AL116" s="5" t="s">
        <v>132</v>
      </c>
    </row>
    <row r="117" spans="1:38" ht="60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0</v>
      </c>
      <c r="S117" s="7">
        <v>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</v>
      </c>
      <c r="Z117" s="7">
        <v>0</v>
      </c>
      <c r="AA117" s="7">
        <v>1</v>
      </c>
      <c r="AB117" s="3" t="s">
        <v>85</v>
      </c>
      <c r="AC117" s="10" t="s">
        <v>92</v>
      </c>
      <c r="AD117" s="5"/>
      <c r="AE117" s="5">
        <v>12</v>
      </c>
      <c r="AF117" s="5">
        <v>12</v>
      </c>
      <c r="AG117" s="5">
        <v>12</v>
      </c>
      <c r="AH117" s="5">
        <v>12</v>
      </c>
      <c r="AI117" s="5">
        <v>12</v>
      </c>
      <c r="AJ117" s="5">
        <v>12</v>
      </c>
      <c r="AK117" s="5">
        <f>SUM(AF117:AJ117)</f>
        <v>60</v>
      </c>
      <c r="AL117" s="5">
        <v>2022</v>
      </c>
    </row>
    <row r="118" spans="1:38" ht="125.25" customHeight="1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0</v>
      </c>
      <c r="S118" s="7">
        <v>3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</v>
      </c>
      <c r="Z118" s="7">
        <v>0</v>
      </c>
      <c r="AA118" s="7">
        <v>0</v>
      </c>
      <c r="AB118" s="3" t="s">
        <v>100</v>
      </c>
      <c r="AC118" s="10" t="s">
        <v>99</v>
      </c>
      <c r="AD118" s="5" t="s">
        <v>132</v>
      </c>
      <c r="AE118" s="5" t="s">
        <v>132</v>
      </c>
      <c r="AF118" s="5" t="s">
        <v>132</v>
      </c>
      <c r="AG118" s="5" t="s">
        <v>132</v>
      </c>
      <c r="AH118" s="5" t="s">
        <v>132</v>
      </c>
      <c r="AI118" s="5" t="s">
        <v>132</v>
      </c>
      <c r="AJ118" s="5" t="s">
        <v>132</v>
      </c>
      <c r="AK118" s="5" t="s">
        <v>132</v>
      </c>
      <c r="AL118" s="5" t="s">
        <v>132</v>
      </c>
    </row>
    <row r="119" spans="1:38" ht="90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0</v>
      </c>
      <c r="S119" s="7">
        <v>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7">
        <v>0</v>
      </c>
      <c r="AA119" s="7">
        <v>1</v>
      </c>
      <c r="AB119" s="3" t="s">
        <v>81</v>
      </c>
      <c r="AC119" s="10" t="s">
        <v>92</v>
      </c>
      <c r="AD119" s="5"/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f>SUM(AF119:AJ119)</f>
        <v>20</v>
      </c>
      <c r="AL119" s="5">
        <v>2022</v>
      </c>
    </row>
    <row r="120" spans="1:38" ht="120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0</v>
      </c>
      <c r="S120" s="7">
        <v>3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4</v>
      </c>
      <c r="Z120" s="7">
        <v>0</v>
      </c>
      <c r="AA120" s="7">
        <v>0</v>
      </c>
      <c r="AB120" s="3" t="s">
        <v>86</v>
      </c>
      <c r="AC120" s="10" t="s">
        <v>99</v>
      </c>
      <c r="AD120" s="5" t="s">
        <v>132</v>
      </c>
      <c r="AE120" s="5" t="s">
        <v>132</v>
      </c>
      <c r="AF120" s="5" t="s">
        <v>132</v>
      </c>
      <c r="AG120" s="5" t="s">
        <v>132</v>
      </c>
      <c r="AH120" s="5" t="s">
        <v>132</v>
      </c>
      <c r="AI120" s="5" t="s">
        <v>132</v>
      </c>
      <c r="AJ120" s="5" t="s">
        <v>132</v>
      </c>
      <c r="AK120" s="5" t="s">
        <v>132</v>
      </c>
      <c r="AL120" s="5" t="s">
        <v>132</v>
      </c>
    </row>
    <row r="121" spans="1:38" ht="90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0</v>
      </c>
      <c r="S121" s="7">
        <v>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4</v>
      </c>
      <c r="Z121" s="7">
        <v>0</v>
      </c>
      <c r="AA121" s="7">
        <v>1</v>
      </c>
      <c r="AB121" s="3" t="s">
        <v>82</v>
      </c>
      <c r="AC121" s="10" t="s">
        <v>93</v>
      </c>
      <c r="AD121" s="5"/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f>SUM(AF121:AJ121)</f>
        <v>5</v>
      </c>
      <c r="AL121" s="5">
        <v>2022</v>
      </c>
    </row>
    <row r="122" spans="1:3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1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ht="15">
      <c r="A1852" s="4"/>
    </row>
    <row r="1853" ht="15">
      <c r="A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</sheetData>
  <sheetProtection/>
  <mergeCells count="44">
    <mergeCell ref="A12:AL12"/>
    <mergeCell ref="R21:AA21"/>
    <mergeCell ref="AE21:AE24"/>
    <mergeCell ref="A15:AL15"/>
    <mergeCell ref="A21:Q21"/>
    <mergeCell ref="D22:E25"/>
    <mergeCell ref="F22:G25"/>
    <mergeCell ref="H23:I25"/>
    <mergeCell ref="J23:J25"/>
    <mergeCell ref="V22:V25"/>
    <mergeCell ref="A5:AL5"/>
    <mergeCell ref="A6:AL6"/>
    <mergeCell ref="A8:AL8"/>
    <mergeCell ref="A9:AL9"/>
    <mergeCell ref="A7:AL7"/>
    <mergeCell ref="A10:AL10"/>
    <mergeCell ref="K23:K25"/>
    <mergeCell ref="A17:AL17"/>
    <mergeCell ref="A18:AL18"/>
    <mergeCell ref="A19:AL19"/>
    <mergeCell ref="A20:AL20"/>
    <mergeCell ref="A13:AL13"/>
    <mergeCell ref="A14:AL14"/>
    <mergeCell ref="U22:U25"/>
    <mergeCell ref="L23:M25"/>
    <mergeCell ref="AF21:AJ24"/>
    <mergeCell ref="AK21:AL24"/>
    <mergeCell ref="H22:N22"/>
    <mergeCell ref="T22:T25"/>
    <mergeCell ref="AD21:AD25"/>
    <mergeCell ref="A11:AL11"/>
    <mergeCell ref="W22:Y25"/>
    <mergeCell ref="Z22:AA25"/>
    <mergeCell ref="AB21:AB25"/>
    <mergeCell ref="AC21:AC25"/>
    <mergeCell ref="A16:AL16"/>
    <mergeCell ref="A22:C25"/>
    <mergeCell ref="N23:N25"/>
    <mergeCell ref="O22:Q25"/>
    <mergeCell ref="R22:S25"/>
    <mergeCell ref="A1:AL1"/>
    <mergeCell ref="A2:AL2"/>
    <mergeCell ref="A3:AL3"/>
    <mergeCell ref="A4:AL4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57" max="37" man="1"/>
    <brk id="68" max="37" man="1"/>
    <brk id="79" max="37" man="1"/>
    <brk id="11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2020-02-25T09:16:13Z</cp:lastPrinted>
  <dcterms:created xsi:type="dcterms:W3CDTF">2017-08-24T07:16:07Z</dcterms:created>
  <dcterms:modified xsi:type="dcterms:W3CDTF">2020-10-23T12:31:33Z</dcterms:modified>
  <cp:category/>
  <cp:version/>
  <cp:contentType/>
  <cp:contentStatus/>
</cp:coreProperties>
</file>